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0" yWindow="0" windowWidth="19320" windowHeight="12120" tabRatio="500"/>
  </bookViews>
  <sheets>
    <sheet name="Arkusz1" sheetId="1" r:id="rId1"/>
  </sheet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7" i="1"/>
  <c r="C22"/>
  <c r="E22"/>
  <c r="F22"/>
  <c r="I22"/>
  <c r="J22"/>
  <c r="G22"/>
  <c r="C21"/>
  <c r="E21"/>
  <c r="F21"/>
  <c r="I21"/>
  <c r="J21"/>
  <c r="G21"/>
  <c r="C20"/>
  <c r="E20"/>
  <c r="F20"/>
  <c r="I20"/>
  <c r="J20"/>
  <c r="G20"/>
  <c r="C19"/>
  <c r="E19"/>
  <c r="F19"/>
  <c r="I19"/>
  <c r="J19"/>
  <c r="G19"/>
  <c r="C18"/>
  <c r="E18"/>
  <c r="F18"/>
  <c r="I18"/>
  <c r="J18"/>
  <c r="G18"/>
  <c r="C17"/>
  <c r="E17"/>
  <c r="F17"/>
  <c r="I17"/>
  <c r="J17"/>
  <c r="G17"/>
  <c r="C16"/>
  <c r="E16"/>
  <c r="F16"/>
  <c r="I16"/>
  <c r="J16"/>
  <c r="G16"/>
  <c r="C15"/>
  <c r="E15"/>
  <c r="F15"/>
  <c r="I15"/>
  <c r="J15"/>
  <c r="G15"/>
  <c r="C14"/>
  <c r="E14"/>
  <c r="F14"/>
  <c r="I14"/>
  <c r="J14"/>
  <c r="G14"/>
  <c r="C13"/>
  <c r="E13"/>
  <c r="F13"/>
  <c r="I13"/>
  <c r="J13"/>
  <c r="G13"/>
  <c r="C12"/>
  <c r="E12"/>
  <c r="F12"/>
  <c r="I12"/>
  <c r="J12"/>
  <c r="G12"/>
  <c r="C11"/>
  <c r="E11"/>
  <c r="F11"/>
  <c r="I11"/>
  <c r="J11"/>
  <c r="G11"/>
  <c r="C10"/>
  <c r="E10"/>
  <c r="F10"/>
  <c r="I10"/>
  <c r="J10"/>
  <c r="G10"/>
  <c r="C9"/>
  <c r="E9"/>
  <c r="F9"/>
  <c r="I9"/>
  <c r="J9"/>
  <c r="G9"/>
  <c r="C8"/>
  <c r="E8"/>
  <c r="F8"/>
  <c r="I8"/>
  <c r="J8"/>
  <c r="G8"/>
  <c r="C7"/>
  <c r="E7"/>
  <c r="F7"/>
  <c r="I7"/>
  <c r="J7"/>
  <c r="G7"/>
  <c r="J5"/>
  <c r="I5"/>
  <c r="F5"/>
  <c r="E5"/>
  <c r="C5"/>
</calcChain>
</file>

<file path=xl/sharedStrings.xml><?xml version="1.0" encoding="utf-8"?>
<sst xmlns="http://schemas.openxmlformats.org/spreadsheetml/2006/main" count="31" uniqueCount="31">
  <si>
    <t>Województwa</t>
  </si>
  <si>
    <t>Licba ludności 2011 (NSP)</t>
  </si>
  <si>
    <t>struktura ludności</t>
  </si>
  <si>
    <t>powierznia w kilomatrach kw.</t>
  </si>
  <si>
    <t>Struktura powierzchni</t>
  </si>
  <si>
    <t>Udział ważony (ludność i obszar)</t>
  </si>
  <si>
    <t>Liczba OWES proporcjonalna do liczby ludności</t>
  </si>
  <si>
    <t>Liczba OWES skorygowana (min =2, max = 5)</t>
  </si>
  <si>
    <t>Liczba OWES na podstawie udziałów ważonych</t>
  </si>
  <si>
    <t>Liczba OWES skorygowana (min=2, max=5)</t>
  </si>
  <si>
    <t>POLSKA</t>
  </si>
  <si>
    <t xml:space="preserve">  Dolnośląskie</t>
  </si>
  <si>
    <t xml:space="preserve">  Kujawsko-pomorskie</t>
  </si>
  <si>
    <t xml:space="preserve">  Lubelskie</t>
  </si>
  <si>
    <t xml:space="preserve">  Lubuskie</t>
  </si>
  <si>
    <t xml:space="preserve">  Łódzkie</t>
  </si>
  <si>
    <t xml:space="preserve">  Małopolskie</t>
  </si>
  <si>
    <t xml:space="preserve">  Mazowieckie</t>
  </si>
  <si>
    <t xml:space="preserve">  Opolskie</t>
  </si>
  <si>
    <t xml:space="preserve">  Podkarpackie</t>
  </si>
  <si>
    <t xml:space="preserve">  Podlaskie</t>
  </si>
  <si>
    <t xml:space="preserve">  Pomorskie</t>
  </si>
  <si>
    <t xml:space="preserve">  Śląskie</t>
  </si>
  <si>
    <t xml:space="preserve">  Świętokrzyskie</t>
  </si>
  <si>
    <t xml:space="preserve">  Warmińsko-mazurskie</t>
  </si>
  <si>
    <t xml:space="preserve">  Wielkopolskie</t>
  </si>
  <si>
    <t xml:space="preserve">  Zachodniopomorskie</t>
  </si>
  <si>
    <t>wagi</t>
  </si>
  <si>
    <t>ludność</t>
  </si>
  <si>
    <t>obszar</t>
  </si>
  <si>
    <t xml:space="preserve">Liczba akredytacji w podziale na regiony
W związku z uwarunkowaniami projektowymi, w pierwszej turze akredytacji możliwe jest przeprowadzenie jedynie 52 audytów. Dlatego też konieczne jest określenie, ile audytów może być przeprowadzonych w każdym z województw, tak aby zapewnić równy dostęp do ich usług. 
Przy określaniu liczby audytów w każdym z regionów wzięto pod uwagę dwie zmienne: liczbę ludności oraz wielkość województwa. Przyjęto też, że liczba OWES w każdym z regionów nie powinna być mniejsza niż dwa i większa niż pięć. W poniższej tabeli zamieszczono indykatywną liczbę audytów dla każdego z regionów. Ostateczna liczba przeprowadzonych audytów może ulegać zmianom, np. ze względu na liczbę zgłoszeń w danym województwie, bądź wygospodarowanie dodatkowych środków z przeznaczeniem na audyty. 
</t>
  </si>
</sst>
</file>

<file path=xl/styles.xml><?xml version="1.0" encoding="utf-8"?>
<styleSheet xmlns="http://schemas.openxmlformats.org/spreadsheetml/2006/main">
  <numFmts count="4">
    <numFmt numFmtId="164" formatCode="_ * #,##0.00_)\ _z_ł_ ;_ * \(#,##0.00\)\ _z_ł_ ;_ * &quot;-&quot;??_)\ _z_ł_ ;_ @_ "/>
    <numFmt numFmtId="165" formatCode="0.0"/>
    <numFmt numFmtId="166" formatCode="_ * #,##0_)\ _z_ł_ ;_ * \(#,##0\)\ _z_ł_ ;_ * &quot;-&quot;??_)\ _z_ł_ ;_ @_ "/>
    <numFmt numFmtId="167" formatCode="0.0%"/>
  </numFmts>
  <fonts count="7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u/>
      <sz val="12"/>
      <color theme="10"/>
      <name val="Calibri"/>
      <family val="2"/>
      <charset val="238"/>
      <scheme val="minor"/>
    </font>
    <font>
      <u/>
      <sz val="12"/>
      <color theme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4" fillId="0" borderId="0" xfId="3" applyFont="1"/>
    <xf numFmtId="0" fontId="4" fillId="0" borderId="0" xfId="3" applyFont="1" applyBorder="1"/>
    <xf numFmtId="0" fontId="4" fillId="0" borderId="1" xfId="3" applyFont="1" applyBorder="1" applyAlignment="1">
      <alignment horizontal="center" vertical="center"/>
    </xf>
    <xf numFmtId="0" fontId="4" fillId="0" borderId="1" xfId="3" applyFont="1" applyBorder="1" applyAlignment="1">
      <alignment wrapText="1"/>
    </xf>
    <xf numFmtId="0" fontId="4" fillId="0" borderId="1" xfId="3" applyFont="1" applyBorder="1" applyAlignment="1">
      <alignment horizontal="center" vertical="center" wrapText="1"/>
    </xf>
    <xf numFmtId="166" fontId="4" fillId="0" borderId="0" xfId="1" applyNumberFormat="1" applyFont="1"/>
    <xf numFmtId="9" fontId="4" fillId="0" borderId="0" xfId="3" applyNumberFormat="1" applyFont="1"/>
    <xf numFmtId="0" fontId="3" fillId="0" borderId="1" xfId="3" applyFont="1" applyBorder="1" applyAlignment="1">
      <alignment wrapText="1"/>
    </xf>
    <xf numFmtId="0" fontId="4" fillId="0" borderId="1" xfId="3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4" fillId="0" borderId="1" xfId="3" applyFont="1" applyBorder="1" applyAlignment="1">
      <alignment vertical="center"/>
    </xf>
    <xf numFmtId="0" fontId="4" fillId="0" borderId="1" xfId="3" applyFont="1" applyBorder="1"/>
    <xf numFmtId="0" fontId="3" fillId="0" borderId="1" xfId="3" applyFont="1" applyBorder="1"/>
    <xf numFmtId="3" fontId="3" fillId="0" borderId="1" xfId="3" applyNumberFormat="1" applyFont="1" applyBorder="1"/>
    <xf numFmtId="9" fontId="3" fillId="0" borderId="1" xfId="2" applyFont="1" applyBorder="1"/>
    <xf numFmtId="165" fontId="3" fillId="0" borderId="1" xfId="3" applyNumberFormat="1" applyFont="1" applyBorder="1"/>
    <xf numFmtId="166" fontId="3" fillId="0" borderId="1" xfId="1" applyNumberFormat="1" applyFont="1" applyBorder="1"/>
    <xf numFmtId="3" fontId="4" fillId="0" borderId="1" xfId="3" applyNumberFormat="1" applyFont="1" applyBorder="1"/>
    <xf numFmtId="165" fontId="4" fillId="0" borderId="1" xfId="3" applyNumberFormat="1" applyFont="1" applyBorder="1"/>
    <xf numFmtId="167" fontId="4" fillId="0" borderId="1" xfId="2" applyNumberFormat="1" applyFont="1" applyBorder="1"/>
    <xf numFmtId="166" fontId="4" fillId="0" borderId="1" xfId="1" applyNumberFormat="1" applyFont="1" applyBorder="1"/>
    <xf numFmtId="0" fontId="4" fillId="0" borderId="1" xfId="3" applyFont="1" applyBorder="1" applyAlignment="1">
      <alignment horizontal="left"/>
    </xf>
    <xf numFmtId="0" fontId="3" fillId="2" borderId="1" xfId="3" applyFont="1" applyFill="1" applyBorder="1"/>
  </cellXfs>
  <cellStyles count="12">
    <cellStyle name="Dziesiętny" xfId="1" builtinId="3"/>
    <cellStyle name="Hiperłącze" xfId="4" builtinId="8" hidden="1"/>
    <cellStyle name="Hiperłącze" xfId="6" builtinId="8" hidden="1"/>
    <cellStyle name="Hiperłącze" xfId="8" builtinId="8" hidden="1"/>
    <cellStyle name="Hiperłącze" xfId="10" builtinId="8" hidden="1"/>
    <cellStyle name="Normalny" xfId="0" builtinId="0"/>
    <cellStyle name="Normalny 2" xfId="3"/>
    <cellStyle name="Odwiedzone hiperłącze" xfId="5" builtinId="9" hidden="1"/>
    <cellStyle name="Odwiedzone hiperłącze" xfId="7" builtinId="9" hidden="1"/>
    <cellStyle name="Odwiedzone hiperłącze" xfId="9" builtinId="9" hidden="1"/>
    <cellStyle name="Odwiedzone hiperłącze" xfId="11" builtinId="9" hidden="1"/>
    <cellStyle name="Procentowy" xfId="2" builtin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7"/>
  <sheetViews>
    <sheetView tabSelected="1" zoomScale="125" zoomScaleNormal="125" workbookViewId="0">
      <selection sqref="A1:J22"/>
    </sheetView>
  </sheetViews>
  <sheetFormatPr defaultColWidth="10.125" defaultRowHeight="15"/>
  <cols>
    <col min="1" max="1" width="21.875" style="1" customWidth="1"/>
    <col min="2" max="2" width="22.125" style="1" customWidth="1"/>
    <col min="3" max="3" width="14.125" style="1" customWidth="1"/>
    <col min="4" max="4" width="11.375" style="2" customWidth="1"/>
    <col min="5" max="5" width="10.125" style="1" customWidth="1"/>
    <col min="6" max="6" width="11.375" style="1" customWidth="1"/>
    <col min="7" max="8" width="11.5" style="1" customWidth="1"/>
    <col min="9" max="9" width="10.125" style="1" customWidth="1"/>
    <col min="10" max="10" width="11.625" style="1" customWidth="1"/>
    <col min="11" max="249" width="10.125" style="1"/>
    <col min="250" max="250" width="19.125" style="1" customWidth="1"/>
    <col min="251" max="261" width="10.125" style="1" customWidth="1"/>
    <col min="262" max="505" width="10.125" style="1"/>
    <col min="506" max="506" width="19.125" style="1" customWidth="1"/>
    <col min="507" max="517" width="10.125" style="1" customWidth="1"/>
    <col min="518" max="761" width="10.125" style="1"/>
    <col min="762" max="762" width="19.125" style="1" customWidth="1"/>
    <col min="763" max="773" width="10.125" style="1" customWidth="1"/>
    <col min="774" max="1017" width="10.125" style="1"/>
    <col min="1018" max="1018" width="19.125" style="1" customWidth="1"/>
    <col min="1019" max="1029" width="10.125" style="1" customWidth="1"/>
    <col min="1030" max="1273" width="10.125" style="1"/>
    <col min="1274" max="1274" width="19.125" style="1" customWidth="1"/>
    <col min="1275" max="1285" width="10.125" style="1" customWidth="1"/>
    <col min="1286" max="1529" width="10.125" style="1"/>
    <col min="1530" max="1530" width="19.125" style="1" customWidth="1"/>
    <col min="1531" max="1541" width="10.125" style="1" customWidth="1"/>
    <col min="1542" max="1785" width="10.125" style="1"/>
    <col min="1786" max="1786" width="19.125" style="1" customWidth="1"/>
    <col min="1787" max="1797" width="10.125" style="1" customWidth="1"/>
    <col min="1798" max="2041" width="10.125" style="1"/>
    <col min="2042" max="2042" width="19.125" style="1" customWidth="1"/>
    <col min="2043" max="2053" width="10.125" style="1" customWidth="1"/>
    <col min="2054" max="2297" width="10.125" style="1"/>
    <col min="2298" max="2298" width="19.125" style="1" customWidth="1"/>
    <col min="2299" max="2309" width="10.125" style="1" customWidth="1"/>
    <col min="2310" max="2553" width="10.125" style="1"/>
    <col min="2554" max="2554" width="19.125" style="1" customWidth="1"/>
    <col min="2555" max="2565" width="10.125" style="1" customWidth="1"/>
    <col min="2566" max="2809" width="10.125" style="1"/>
    <col min="2810" max="2810" width="19.125" style="1" customWidth="1"/>
    <col min="2811" max="2821" width="10.125" style="1" customWidth="1"/>
    <col min="2822" max="3065" width="10.125" style="1"/>
    <col min="3066" max="3066" width="19.125" style="1" customWidth="1"/>
    <col min="3067" max="3077" width="10.125" style="1" customWidth="1"/>
    <col min="3078" max="3321" width="10.125" style="1"/>
    <col min="3322" max="3322" width="19.125" style="1" customWidth="1"/>
    <col min="3323" max="3333" width="10.125" style="1" customWidth="1"/>
    <col min="3334" max="3577" width="10.125" style="1"/>
    <col min="3578" max="3578" width="19.125" style="1" customWidth="1"/>
    <col min="3579" max="3589" width="10.125" style="1" customWidth="1"/>
    <col min="3590" max="3833" width="10.125" style="1"/>
    <col min="3834" max="3834" width="19.125" style="1" customWidth="1"/>
    <col min="3835" max="3845" width="10.125" style="1" customWidth="1"/>
    <col min="3846" max="4089" width="10.125" style="1"/>
    <col min="4090" max="4090" width="19.125" style="1" customWidth="1"/>
    <col min="4091" max="4101" width="10.125" style="1" customWidth="1"/>
    <col min="4102" max="4345" width="10.125" style="1"/>
    <col min="4346" max="4346" width="19.125" style="1" customWidth="1"/>
    <col min="4347" max="4357" width="10.125" style="1" customWidth="1"/>
    <col min="4358" max="4601" width="10.125" style="1"/>
    <col min="4602" max="4602" width="19.125" style="1" customWidth="1"/>
    <col min="4603" max="4613" width="10.125" style="1" customWidth="1"/>
    <col min="4614" max="4857" width="10.125" style="1"/>
    <col min="4858" max="4858" width="19.125" style="1" customWidth="1"/>
    <col min="4859" max="4869" width="10.125" style="1" customWidth="1"/>
    <col min="4870" max="5113" width="10.125" style="1"/>
    <col min="5114" max="5114" width="19.125" style="1" customWidth="1"/>
    <col min="5115" max="5125" width="10.125" style="1" customWidth="1"/>
    <col min="5126" max="5369" width="10.125" style="1"/>
    <col min="5370" max="5370" width="19.125" style="1" customWidth="1"/>
    <col min="5371" max="5381" width="10.125" style="1" customWidth="1"/>
    <col min="5382" max="5625" width="10.125" style="1"/>
    <col min="5626" max="5626" width="19.125" style="1" customWidth="1"/>
    <col min="5627" max="5637" width="10.125" style="1" customWidth="1"/>
    <col min="5638" max="5881" width="10.125" style="1"/>
    <col min="5882" max="5882" width="19.125" style="1" customWidth="1"/>
    <col min="5883" max="5893" width="10.125" style="1" customWidth="1"/>
    <col min="5894" max="6137" width="10.125" style="1"/>
    <col min="6138" max="6138" width="19.125" style="1" customWidth="1"/>
    <col min="6139" max="6149" width="10.125" style="1" customWidth="1"/>
    <col min="6150" max="6393" width="10.125" style="1"/>
    <col min="6394" max="6394" width="19.125" style="1" customWidth="1"/>
    <col min="6395" max="6405" width="10.125" style="1" customWidth="1"/>
    <col min="6406" max="6649" width="10.125" style="1"/>
    <col min="6650" max="6650" width="19.125" style="1" customWidth="1"/>
    <col min="6651" max="6661" width="10.125" style="1" customWidth="1"/>
    <col min="6662" max="6905" width="10.125" style="1"/>
    <col min="6906" max="6906" width="19.125" style="1" customWidth="1"/>
    <col min="6907" max="6917" width="10.125" style="1" customWidth="1"/>
    <col min="6918" max="7161" width="10.125" style="1"/>
    <col min="7162" max="7162" width="19.125" style="1" customWidth="1"/>
    <col min="7163" max="7173" width="10.125" style="1" customWidth="1"/>
    <col min="7174" max="7417" width="10.125" style="1"/>
    <col min="7418" max="7418" width="19.125" style="1" customWidth="1"/>
    <col min="7419" max="7429" width="10.125" style="1" customWidth="1"/>
    <col min="7430" max="7673" width="10.125" style="1"/>
    <col min="7674" max="7674" width="19.125" style="1" customWidth="1"/>
    <col min="7675" max="7685" width="10.125" style="1" customWidth="1"/>
    <col min="7686" max="7929" width="10.125" style="1"/>
    <col min="7930" max="7930" width="19.125" style="1" customWidth="1"/>
    <col min="7931" max="7941" width="10.125" style="1" customWidth="1"/>
    <col min="7942" max="8185" width="10.125" style="1"/>
    <col min="8186" max="8186" width="19.125" style="1" customWidth="1"/>
    <col min="8187" max="8197" width="10.125" style="1" customWidth="1"/>
    <col min="8198" max="8441" width="10.125" style="1"/>
    <col min="8442" max="8442" width="19.125" style="1" customWidth="1"/>
    <col min="8443" max="8453" width="10.125" style="1" customWidth="1"/>
    <col min="8454" max="8697" width="10.125" style="1"/>
    <col min="8698" max="8698" width="19.125" style="1" customWidth="1"/>
    <col min="8699" max="8709" width="10.125" style="1" customWidth="1"/>
    <col min="8710" max="8953" width="10.125" style="1"/>
    <col min="8954" max="8954" width="19.125" style="1" customWidth="1"/>
    <col min="8955" max="8965" width="10.125" style="1" customWidth="1"/>
    <col min="8966" max="9209" width="10.125" style="1"/>
    <col min="9210" max="9210" width="19.125" style="1" customWidth="1"/>
    <col min="9211" max="9221" width="10.125" style="1" customWidth="1"/>
    <col min="9222" max="9465" width="10.125" style="1"/>
    <col min="9466" max="9466" width="19.125" style="1" customWidth="1"/>
    <col min="9467" max="9477" width="10.125" style="1" customWidth="1"/>
    <col min="9478" max="9721" width="10.125" style="1"/>
    <col min="9722" max="9722" width="19.125" style="1" customWidth="1"/>
    <col min="9723" max="9733" width="10.125" style="1" customWidth="1"/>
    <col min="9734" max="9977" width="10.125" style="1"/>
    <col min="9978" max="9978" width="19.125" style="1" customWidth="1"/>
    <col min="9979" max="9989" width="10.125" style="1" customWidth="1"/>
    <col min="9990" max="10233" width="10.125" style="1"/>
    <col min="10234" max="10234" width="19.125" style="1" customWidth="1"/>
    <col min="10235" max="10245" width="10.125" style="1" customWidth="1"/>
    <col min="10246" max="10489" width="10.125" style="1"/>
    <col min="10490" max="10490" width="19.125" style="1" customWidth="1"/>
    <col min="10491" max="10501" width="10.125" style="1" customWidth="1"/>
    <col min="10502" max="10745" width="10.125" style="1"/>
    <col min="10746" max="10746" width="19.125" style="1" customWidth="1"/>
    <col min="10747" max="10757" width="10.125" style="1" customWidth="1"/>
    <col min="10758" max="11001" width="10.125" style="1"/>
    <col min="11002" max="11002" width="19.125" style="1" customWidth="1"/>
    <col min="11003" max="11013" width="10.125" style="1" customWidth="1"/>
    <col min="11014" max="11257" width="10.125" style="1"/>
    <col min="11258" max="11258" width="19.125" style="1" customWidth="1"/>
    <col min="11259" max="11269" width="10.125" style="1" customWidth="1"/>
    <col min="11270" max="11513" width="10.125" style="1"/>
    <col min="11514" max="11514" width="19.125" style="1" customWidth="1"/>
    <col min="11515" max="11525" width="10.125" style="1" customWidth="1"/>
    <col min="11526" max="11769" width="10.125" style="1"/>
    <col min="11770" max="11770" width="19.125" style="1" customWidth="1"/>
    <col min="11771" max="11781" width="10.125" style="1" customWidth="1"/>
    <col min="11782" max="12025" width="10.125" style="1"/>
    <col min="12026" max="12026" width="19.125" style="1" customWidth="1"/>
    <col min="12027" max="12037" width="10.125" style="1" customWidth="1"/>
    <col min="12038" max="12281" width="10.125" style="1"/>
    <col min="12282" max="12282" width="19.125" style="1" customWidth="1"/>
    <col min="12283" max="12293" width="10.125" style="1" customWidth="1"/>
    <col min="12294" max="12537" width="10.125" style="1"/>
    <col min="12538" max="12538" width="19.125" style="1" customWidth="1"/>
    <col min="12539" max="12549" width="10.125" style="1" customWidth="1"/>
    <col min="12550" max="12793" width="10.125" style="1"/>
    <col min="12794" max="12794" width="19.125" style="1" customWidth="1"/>
    <col min="12795" max="12805" width="10.125" style="1" customWidth="1"/>
    <col min="12806" max="13049" width="10.125" style="1"/>
    <col min="13050" max="13050" width="19.125" style="1" customWidth="1"/>
    <col min="13051" max="13061" width="10.125" style="1" customWidth="1"/>
    <col min="13062" max="13305" width="10.125" style="1"/>
    <col min="13306" max="13306" width="19.125" style="1" customWidth="1"/>
    <col min="13307" max="13317" width="10.125" style="1" customWidth="1"/>
    <col min="13318" max="13561" width="10.125" style="1"/>
    <col min="13562" max="13562" width="19.125" style="1" customWidth="1"/>
    <col min="13563" max="13573" width="10.125" style="1" customWidth="1"/>
    <col min="13574" max="13817" width="10.125" style="1"/>
    <col min="13818" max="13818" width="19.125" style="1" customWidth="1"/>
    <col min="13819" max="13829" width="10.125" style="1" customWidth="1"/>
    <col min="13830" max="14073" width="10.125" style="1"/>
    <col min="14074" max="14074" width="19.125" style="1" customWidth="1"/>
    <col min="14075" max="14085" width="10.125" style="1" customWidth="1"/>
    <col min="14086" max="14329" width="10.125" style="1"/>
    <col min="14330" max="14330" width="19.125" style="1" customWidth="1"/>
    <col min="14331" max="14341" width="10.125" style="1" customWidth="1"/>
    <col min="14342" max="14585" width="10.125" style="1"/>
    <col min="14586" max="14586" width="19.125" style="1" customWidth="1"/>
    <col min="14587" max="14597" width="10.125" style="1" customWidth="1"/>
    <col min="14598" max="14841" width="10.125" style="1"/>
    <col min="14842" max="14842" width="19.125" style="1" customWidth="1"/>
    <col min="14843" max="14853" width="10.125" style="1" customWidth="1"/>
    <col min="14854" max="15097" width="10.125" style="1"/>
    <col min="15098" max="15098" width="19.125" style="1" customWidth="1"/>
    <col min="15099" max="15109" width="10.125" style="1" customWidth="1"/>
    <col min="15110" max="15353" width="10.125" style="1"/>
    <col min="15354" max="15354" width="19.125" style="1" customWidth="1"/>
    <col min="15355" max="15365" width="10.125" style="1" customWidth="1"/>
    <col min="15366" max="15609" width="10.125" style="1"/>
    <col min="15610" max="15610" width="19.125" style="1" customWidth="1"/>
    <col min="15611" max="15621" width="10.125" style="1" customWidth="1"/>
    <col min="15622" max="15865" width="10.125" style="1"/>
    <col min="15866" max="15866" width="19.125" style="1" customWidth="1"/>
    <col min="15867" max="15877" width="10.125" style="1" customWidth="1"/>
    <col min="15878" max="16121" width="10.125" style="1"/>
    <col min="16122" max="16122" width="19.125" style="1" customWidth="1"/>
    <col min="16123" max="16133" width="10.125" style="1" customWidth="1"/>
    <col min="16134" max="16384" width="10.125" style="1"/>
  </cols>
  <sheetData>
    <row r="1" spans="1:10">
      <c r="A1" s="9" t="s">
        <v>30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98.25" customHeight="1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0" ht="75">
      <c r="A3" s="11" t="s">
        <v>0</v>
      </c>
      <c r="B3" s="3" t="s">
        <v>1</v>
      </c>
      <c r="C3" s="3" t="s">
        <v>2</v>
      </c>
      <c r="D3" s="4" t="s">
        <v>3</v>
      </c>
      <c r="E3" s="4" t="s">
        <v>4</v>
      </c>
      <c r="F3" s="4" t="s">
        <v>5</v>
      </c>
      <c r="G3" s="5" t="s">
        <v>6</v>
      </c>
      <c r="H3" s="5" t="s">
        <v>7</v>
      </c>
      <c r="I3" s="4" t="s">
        <v>8</v>
      </c>
      <c r="J3" s="8" t="s">
        <v>9</v>
      </c>
    </row>
    <row r="4" spans="1:10">
      <c r="A4" s="12"/>
      <c r="B4" s="12"/>
      <c r="C4" s="12"/>
      <c r="D4" s="12"/>
      <c r="E4" s="12"/>
      <c r="F4" s="12"/>
      <c r="G4" s="12"/>
      <c r="H4" s="12"/>
      <c r="I4" s="12"/>
      <c r="J4" s="13"/>
    </row>
    <row r="5" spans="1:10">
      <c r="A5" s="13" t="s">
        <v>10</v>
      </c>
      <c r="B5" s="14">
        <v>38511824</v>
      </c>
      <c r="C5" s="15">
        <f>SUM(C7:C22)</f>
        <v>0.99999999999999989</v>
      </c>
      <c r="D5" s="16">
        <v>312830</v>
      </c>
      <c r="E5" s="15">
        <f t="shared" ref="E5:F5" si="0">SUM(E7:E22)</f>
        <v>0.99999999999999978</v>
      </c>
      <c r="F5" s="15">
        <f t="shared" si="0"/>
        <v>1</v>
      </c>
      <c r="G5" s="14">
        <v>52</v>
      </c>
      <c r="H5" s="14">
        <v>52</v>
      </c>
      <c r="I5" s="17">
        <f>SUM(I7:I22)</f>
        <v>53</v>
      </c>
      <c r="J5" s="17">
        <f>SUM(J7:J22)</f>
        <v>52</v>
      </c>
    </row>
    <row r="6" spans="1:10">
      <c r="A6" s="13"/>
      <c r="B6" s="18"/>
      <c r="C6" s="18"/>
      <c r="D6" s="19"/>
      <c r="E6" s="12"/>
      <c r="F6" s="12"/>
      <c r="G6" s="18"/>
      <c r="H6" s="18"/>
      <c r="I6" s="12"/>
      <c r="J6" s="13"/>
    </row>
    <row r="7" spans="1:10">
      <c r="A7" s="12" t="s">
        <v>11</v>
      </c>
      <c r="B7" s="18">
        <v>2915241</v>
      </c>
      <c r="C7" s="20">
        <f>B7/B$5</f>
        <v>7.5697297536465688E-2</v>
      </c>
      <c r="D7" s="19">
        <v>19912</v>
      </c>
      <c r="E7" s="20">
        <f>D7/D$5</f>
        <v>6.3651184349327108E-2</v>
      </c>
      <c r="F7" s="20">
        <f t="shared" ref="F7:F22" si="1">B$26*C7+B$27*E7</f>
        <v>6.9674240942896398E-2</v>
      </c>
      <c r="G7" s="21">
        <f>ROUND(C7*G$5,0)</f>
        <v>4</v>
      </c>
      <c r="H7" s="21">
        <v>4</v>
      </c>
      <c r="I7" s="12">
        <f>ROUND(G$5*F7,0)</f>
        <v>4</v>
      </c>
      <c r="J7" s="13">
        <f>I7</f>
        <v>4</v>
      </c>
    </row>
    <row r="8" spans="1:10">
      <c r="A8" s="22" t="s">
        <v>12</v>
      </c>
      <c r="B8" s="18">
        <v>2097635</v>
      </c>
      <c r="C8" s="20">
        <f t="shared" ref="C8:C22" si="2">B8/B$5</f>
        <v>5.4467298147187211E-2</v>
      </c>
      <c r="D8" s="19">
        <v>17994</v>
      </c>
      <c r="E8" s="20">
        <f t="shared" ref="E8:E22" si="3">D8/D$5</f>
        <v>5.7520058817888312E-2</v>
      </c>
      <c r="F8" s="20">
        <f t="shared" si="1"/>
        <v>5.5993678482537765E-2</v>
      </c>
      <c r="G8" s="21">
        <f t="shared" ref="G8:G22" si="4">ROUND(C8*G$5,0)</f>
        <v>3</v>
      </c>
      <c r="H8" s="21">
        <v>3</v>
      </c>
      <c r="I8" s="12">
        <f t="shared" ref="I8:I22" si="5">ROUND(G$5*F8,0)</f>
        <v>3</v>
      </c>
      <c r="J8" s="13">
        <f t="shared" ref="J8:J22" si="6">I8</f>
        <v>3</v>
      </c>
    </row>
    <row r="9" spans="1:10">
      <c r="A9" s="22" t="s">
        <v>13</v>
      </c>
      <c r="B9" s="18">
        <v>2175700</v>
      </c>
      <c r="C9" s="20">
        <f t="shared" si="2"/>
        <v>5.6494337946704366E-2</v>
      </c>
      <c r="D9" s="19">
        <v>24989</v>
      </c>
      <c r="E9" s="20">
        <f t="shared" si="3"/>
        <v>7.9880446248761311E-2</v>
      </c>
      <c r="F9" s="20">
        <f t="shared" si="1"/>
        <v>6.8187392097732835E-2</v>
      </c>
      <c r="G9" s="21">
        <f t="shared" si="4"/>
        <v>3</v>
      </c>
      <c r="H9" s="21">
        <v>3</v>
      </c>
      <c r="I9" s="12">
        <f t="shared" si="5"/>
        <v>4</v>
      </c>
      <c r="J9" s="13">
        <f t="shared" si="6"/>
        <v>4</v>
      </c>
    </row>
    <row r="10" spans="1:10">
      <c r="A10" s="22" t="s">
        <v>14</v>
      </c>
      <c r="B10" s="18">
        <v>1022843</v>
      </c>
      <c r="C10" s="20">
        <f t="shared" si="2"/>
        <v>2.6559193872510427E-2</v>
      </c>
      <c r="D10" s="19">
        <v>14013</v>
      </c>
      <c r="E10" s="20">
        <f t="shared" si="3"/>
        <v>4.4794297222133427E-2</v>
      </c>
      <c r="F10" s="20">
        <f t="shared" si="1"/>
        <v>3.5676745547321927E-2</v>
      </c>
      <c r="G10" s="21">
        <f t="shared" si="4"/>
        <v>1</v>
      </c>
      <c r="H10" s="21">
        <v>2</v>
      </c>
      <c r="I10" s="12">
        <f t="shared" si="5"/>
        <v>2</v>
      </c>
      <c r="J10" s="13">
        <f t="shared" si="6"/>
        <v>2</v>
      </c>
    </row>
    <row r="11" spans="1:10">
      <c r="A11" s="22" t="s">
        <v>15</v>
      </c>
      <c r="B11" s="18">
        <v>2538677</v>
      </c>
      <c r="C11" s="20">
        <f t="shared" si="2"/>
        <v>6.5919417371662278E-2</v>
      </c>
      <c r="D11" s="19">
        <v>18272</v>
      </c>
      <c r="E11" s="20">
        <f t="shared" si="3"/>
        <v>5.8408720391266822E-2</v>
      </c>
      <c r="F11" s="20">
        <f t="shared" si="1"/>
        <v>6.216406888146455E-2</v>
      </c>
      <c r="G11" s="21">
        <f t="shared" si="4"/>
        <v>3</v>
      </c>
      <c r="H11" s="21">
        <v>3</v>
      </c>
      <c r="I11" s="12">
        <f t="shared" si="5"/>
        <v>3</v>
      </c>
      <c r="J11" s="13">
        <f t="shared" si="6"/>
        <v>3</v>
      </c>
    </row>
    <row r="12" spans="1:10">
      <c r="A12" s="22" t="s">
        <v>16</v>
      </c>
      <c r="B12" s="18">
        <v>3337471</v>
      </c>
      <c r="C12" s="20">
        <f t="shared" si="2"/>
        <v>8.6660943402732629E-2</v>
      </c>
      <c r="D12" s="19">
        <v>15105</v>
      </c>
      <c r="E12" s="20">
        <f t="shared" si="3"/>
        <v>4.8285011028354058E-2</v>
      </c>
      <c r="F12" s="20">
        <f t="shared" si="1"/>
        <v>6.747297721554335E-2</v>
      </c>
      <c r="G12" s="21">
        <f t="shared" si="4"/>
        <v>5</v>
      </c>
      <c r="H12" s="21">
        <v>5</v>
      </c>
      <c r="I12" s="12">
        <f t="shared" si="5"/>
        <v>4</v>
      </c>
      <c r="J12" s="13">
        <f t="shared" si="6"/>
        <v>4</v>
      </c>
    </row>
    <row r="13" spans="1:10">
      <c r="A13" s="22" t="s">
        <v>17</v>
      </c>
      <c r="B13" s="18">
        <v>5268660</v>
      </c>
      <c r="C13" s="20">
        <f t="shared" si="2"/>
        <v>0.13680629616504272</v>
      </c>
      <c r="D13" s="19">
        <v>35583</v>
      </c>
      <c r="E13" s="20">
        <f t="shared" si="3"/>
        <v>0.11374548476808491</v>
      </c>
      <c r="F13" s="20">
        <f t="shared" si="1"/>
        <v>0.12527589046656382</v>
      </c>
      <c r="G13" s="21">
        <f t="shared" si="4"/>
        <v>7</v>
      </c>
      <c r="H13" s="21">
        <v>5</v>
      </c>
      <c r="I13" s="12">
        <f t="shared" si="5"/>
        <v>7</v>
      </c>
      <c r="J13" s="13">
        <f>I13-2</f>
        <v>5</v>
      </c>
    </row>
    <row r="14" spans="1:10">
      <c r="A14" s="22" t="s">
        <v>18</v>
      </c>
      <c r="B14" s="18">
        <v>1016212</v>
      </c>
      <c r="C14" s="20">
        <f t="shared" si="2"/>
        <v>2.6387012985933878E-2</v>
      </c>
      <c r="D14" s="19">
        <v>9425</v>
      </c>
      <c r="E14" s="20">
        <f t="shared" si="3"/>
        <v>3.0128184637023304E-2</v>
      </c>
      <c r="F14" s="20">
        <f t="shared" si="1"/>
        <v>2.8257598811478591E-2</v>
      </c>
      <c r="G14" s="21">
        <f t="shared" si="4"/>
        <v>1</v>
      </c>
      <c r="H14" s="21">
        <v>2</v>
      </c>
      <c r="I14" s="12">
        <f t="shared" si="5"/>
        <v>1</v>
      </c>
      <c r="J14" s="13">
        <f>I14+1</f>
        <v>2</v>
      </c>
    </row>
    <row r="15" spans="1:10">
      <c r="A15" s="22" t="s">
        <v>19</v>
      </c>
      <c r="B15" s="18">
        <v>2127286</v>
      </c>
      <c r="C15" s="20">
        <f t="shared" si="2"/>
        <v>5.5237217536100079E-2</v>
      </c>
      <c r="D15" s="19">
        <v>17982</v>
      </c>
      <c r="E15" s="20">
        <f t="shared" si="3"/>
        <v>5.748169932551226E-2</v>
      </c>
      <c r="F15" s="20">
        <f t="shared" si="1"/>
        <v>5.635945843080617E-2</v>
      </c>
      <c r="G15" s="21">
        <f t="shared" si="4"/>
        <v>3</v>
      </c>
      <c r="H15" s="21">
        <v>3</v>
      </c>
      <c r="I15" s="12">
        <f t="shared" si="5"/>
        <v>3</v>
      </c>
      <c r="J15" s="13">
        <f t="shared" si="6"/>
        <v>3</v>
      </c>
    </row>
    <row r="16" spans="1:10">
      <c r="A16" s="22" t="s">
        <v>20</v>
      </c>
      <c r="B16" s="18">
        <v>1202365</v>
      </c>
      <c r="C16" s="20">
        <f t="shared" si="2"/>
        <v>3.122067134498745E-2</v>
      </c>
      <c r="D16" s="19">
        <v>20143</v>
      </c>
      <c r="E16" s="20">
        <f t="shared" si="3"/>
        <v>6.4389604577566095E-2</v>
      </c>
      <c r="F16" s="20">
        <f t="shared" si="1"/>
        <v>4.7805137961276771E-2</v>
      </c>
      <c r="G16" s="21">
        <f t="shared" si="4"/>
        <v>2</v>
      </c>
      <c r="H16" s="21">
        <v>2</v>
      </c>
      <c r="I16" s="12">
        <f t="shared" si="5"/>
        <v>2</v>
      </c>
      <c r="J16" s="23">
        <f t="shared" si="6"/>
        <v>2</v>
      </c>
    </row>
    <row r="17" spans="1:10">
      <c r="A17" s="22" t="s">
        <v>21</v>
      </c>
      <c r="B17" s="18">
        <v>2276174</v>
      </c>
      <c r="C17" s="20">
        <f t="shared" si="2"/>
        <v>5.9103250991176109E-2</v>
      </c>
      <c r="D17" s="19">
        <v>18318</v>
      </c>
      <c r="E17" s="20">
        <f t="shared" si="3"/>
        <v>5.8555765112041684E-2</v>
      </c>
      <c r="F17" s="20">
        <f t="shared" si="1"/>
        <v>5.88295080516089E-2</v>
      </c>
      <c r="G17" s="21">
        <f t="shared" si="4"/>
        <v>3</v>
      </c>
      <c r="H17" s="21">
        <v>3</v>
      </c>
      <c r="I17" s="12">
        <f t="shared" si="5"/>
        <v>3</v>
      </c>
      <c r="J17" s="13">
        <f t="shared" si="6"/>
        <v>3</v>
      </c>
    </row>
    <row r="18" spans="1:10">
      <c r="A18" s="22" t="s">
        <v>22</v>
      </c>
      <c r="B18" s="18">
        <v>4630366</v>
      </c>
      <c r="C18" s="20">
        <f t="shared" si="2"/>
        <v>0.1202323213774554</v>
      </c>
      <c r="D18" s="19">
        <v>12319</v>
      </c>
      <c r="E18" s="20">
        <f t="shared" si="3"/>
        <v>3.9379215548380912E-2</v>
      </c>
      <c r="F18" s="20">
        <f t="shared" si="1"/>
        <v>7.9805768462918161E-2</v>
      </c>
      <c r="G18" s="21">
        <f t="shared" si="4"/>
        <v>6</v>
      </c>
      <c r="H18" s="21">
        <v>5</v>
      </c>
      <c r="I18" s="12">
        <f t="shared" si="5"/>
        <v>4</v>
      </c>
      <c r="J18" s="13">
        <f t="shared" si="6"/>
        <v>4</v>
      </c>
    </row>
    <row r="19" spans="1:10">
      <c r="A19" s="22" t="s">
        <v>23</v>
      </c>
      <c r="B19" s="18">
        <v>1280721</v>
      </c>
      <c r="C19" s="20">
        <f t="shared" si="2"/>
        <v>3.3255267265450736E-2</v>
      </c>
      <c r="D19" s="19">
        <v>11689</v>
      </c>
      <c r="E19" s="20">
        <f t="shared" si="3"/>
        <v>3.7365342198638241E-2</v>
      </c>
      <c r="F19" s="20">
        <f t="shared" si="1"/>
        <v>3.5310304732044488E-2</v>
      </c>
      <c r="G19" s="21">
        <f t="shared" si="4"/>
        <v>2</v>
      </c>
      <c r="H19" s="21">
        <v>2</v>
      </c>
      <c r="I19" s="12">
        <f t="shared" si="5"/>
        <v>2</v>
      </c>
      <c r="J19" s="13">
        <f t="shared" si="6"/>
        <v>2</v>
      </c>
    </row>
    <row r="20" spans="1:10">
      <c r="A20" s="22" t="s">
        <v>24</v>
      </c>
      <c r="B20" s="18">
        <v>1452147</v>
      </c>
      <c r="C20" s="20">
        <f t="shared" si="2"/>
        <v>3.770652358610696E-2</v>
      </c>
      <c r="D20" s="19">
        <v>24209</v>
      </c>
      <c r="E20" s="20">
        <f t="shared" si="3"/>
        <v>7.7387079244317994E-2</v>
      </c>
      <c r="F20" s="20">
        <f t="shared" si="1"/>
        <v>5.7546801415212477E-2</v>
      </c>
      <c r="G20" s="21">
        <f t="shared" si="4"/>
        <v>2</v>
      </c>
      <c r="H20" s="21">
        <v>2</v>
      </c>
      <c r="I20" s="12">
        <f t="shared" si="5"/>
        <v>3</v>
      </c>
      <c r="J20" s="13">
        <f t="shared" si="6"/>
        <v>3</v>
      </c>
    </row>
    <row r="21" spans="1:10">
      <c r="A21" s="22" t="s">
        <v>25</v>
      </c>
      <c r="B21" s="18">
        <v>3447441</v>
      </c>
      <c r="C21" s="20">
        <f t="shared" si="2"/>
        <v>8.951643007093095E-2</v>
      </c>
      <c r="D21" s="19">
        <v>29928</v>
      </c>
      <c r="E21" s="20">
        <f t="shared" si="3"/>
        <v>9.5668573985870919E-2</v>
      </c>
      <c r="F21" s="20">
        <f t="shared" si="1"/>
        <v>9.2592502028400941E-2</v>
      </c>
      <c r="G21" s="21">
        <f t="shared" si="4"/>
        <v>5</v>
      </c>
      <c r="H21" s="21">
        <v>5</v>
      </c>
      <c r="I21" s="12">
        <f t="shared" si="5"/>
        <v>5</v>
      </c>
      <c r="J21" s="13">
        <f t="shared" si="6"/>
        <v>5</v>
      </c>
    </row>
    <row r="22" spans="1:10">
      <c r="A22" s="22" t="s">
        <v>26</v>
      </c>
      <c r="B22" s="18">
        <v>1722885</v>
      </c>
      <c r="C22" s="20">
        <f t="shared" si="2"/>
        <v>4.4736520399553135E-2</v>
      </c>
      <c r="D22" s="12">
        <v>22949</v>
      </c>
      <c r="E22" s="20">
        <f t="shared" si="3"/>
        <v>7.3359332544832651E-2</v>
      </c>
      <c r="F22" s="20">
        <f t="shared" si="1"/>
        <v>5.9047926472192896E-2</v>
      </c>
      <c r="G22" s="21">
        <f t="shared" si="4"/>
        <v>2</v>
      </c>
      <c r="H22" s="21">
        <v>3</v>
      </c>
      <c r="I22" s="12">
        <f t="shared" si="5"/>
        <v>3</v>
      </c>
      <c r="J22" s="13">
        <f t="shared" si="6"/>
        <v>3</v>
      </c>
    </row>
    <row r="23" spans="1:10">
      <c r="F23" s="7"/>
    </row>
    <row r="24" spans="1:10">
      <c r="I24" s="6"/>
      <c r="J24" s="6"/>
    </row>
    <row r="25" spans="1:10">
      <c r="A25" s="1" t="s">
        <v>27</v>
      </c>
    </row>
    <row r="26" spans="1:10">
      <c r="A26" s="1" t="s">
        <v>28</v>
      </c>
      <c r="B26" s="1">
        <v>0.5</v>
      </c>
    </row>
    <row r="27" spans="1:10">
      <c r="A27" s="1" t="s">
        <v>29</v>
      </c>
      <c r="B27" s="1">
        <f>1-B26</f>
        <v>0.5</v>
      </c>
    </row>
  </sheetData>
  <mergeCells count="1">
    <mergeCell ref="A1:J2"/>
  </mergeCells>
  <pageMargins left="0.75" right="0.75" top="1" bottom="1" header="0.5" footer="0.5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Stronkowski</dc:creator>
  <cp:lastModifiedBy>Andrzej Radniecki</cp:lastModifiedBy>
  <dcterms:created xsi:type="dcterms:W3CDTF">2014-10-15T08:45:40Z</dcterms:created>
  <dcterms:modified xsi:type="dcterms:W3CDTF">2014-12-22T12:37:35Z</dcterms:modified>
</cp:coreProperties>
</file>