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wfpoland-my.sharepoint.com/personal/kczupryniak_wwf_pl/Documents/Documents/GORNICTWO_RZEKI/Mapa_Soli/Broszura_zlecenie/zalaczniki ustawione ekopress/"/>
    </mc:Choice>
  </mc:AlternateContent>
  <xr:revisionPtr revIDLastSave="1" documentId="13_ncr:1_{4F4D5480-2D93-4044-9A4D-3F2721185C2A}" xr6:coauthVersionLast="47" xr6:coauthVersionMax="47" xr10:uidLastSave="{B00FCE3B-A75C-4832-B43C-36F725A0E515}"/>
  <bookViews>
    <workbookView xWindow="-110" yWindow="-110" windowWidth="19420" windowHeight="10300" xr2:uid="{1E4ECF35-147E-4110-B7AC-E5166D65C851}"/>
  </bookViews>
  <sheets>
    <sheet name="2020_met_ranking" sheetId="1" r:id="rId1"/>
  </sheets>
  <definedNames>
    <definedName name="_xlnm._FilterDatabase" localSheetId="0" hidden="1">'2020_met_ranking'!$A$2:$AG$2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9" i="1" l="1"/>
  <c r="Y148" i="1"/>
  <c r="Z147" i="1"/>
  <c r="Y146" i="1"/>
  <c r="AA140" i="1"/>
  <c r="Y137" i="1"/>
  <c r="Z134" i="1"/>
  <c r="AA134" i="1"/>
  <c r="Y133" i="1"/>
  <c r="Z130" i="1"/>
  <c r="Z129" i="1"/>
  <c r="AA128" i="1"/>
  <c r="Z127" i="1"/>
  <c r="Y126" i="1"/>
  <c r="Y118" i="1"/>
  <c r="Z118" i="1"/>
  <c r="Y117" i="1"/>
  <c r="AA116" i="1"/>
  <c r="AA112" i="1"/>
  <c r="AA110" i="1"/>
  <c r="Y110" i="1"/>
  <c r="Y108" i="1"/>
  <c r="Z107" i="1"/>
  <c r="Y107" i="1"/>
  <c r="Z106" i="1"/>
  <c r="Y102" i="1"/>
  <c r="Z99" i="1"/>
  <c r="Y98" i="1"/>
  <c r="Z97" i="1"/>
  <c r="AA96" i="1"/>
  <c r="Z96" i="1"/>
  <c r="Z94" i="1"/>
  <c r="AA93" i="1"/>
  <c r="Y90" i="1"/>
  <c r="Z89" i="1"/>
  <c r="Z87" i="1"/>
  <c r="Y85" i="1"/>
  <c r="Y84" i="1"/>
  <c r="Y82" i="1"/>
  <c r="Z81" i="1"/>
  <c r="AA79" i="1"/>
  <c r="AA78" i="1"/>
  <c r="Z77" i="1"/>
  <c r="Z75" i="1"/>
  <c r="AA74" i="1"/>
  <c r="Z74" i="1"/>
  <c r="Z73" i="1"/>
  <c r="AA73" i="1"/>
  <c r="Y68" i="1"/>
  <c r="AA67" i="1"/>
  <c r="Y67" i="1"/>
  <c r="Z67" i="1"/>
  <c r="AA66" i="1"/>
  <c r="Y65" i="1"/>
  <c r="Z64" i="1"/>
  <c r="AA62" i="1"/>
  <c r="AA61" i="1"/>
  <c r="Z60" i="1"/>
  <c r="AA59" i="1"/>
  <c r="AA56" i="1"/>
  <c r="AA55" i="1"/>
  <c r="Y54" i="1"/>
  <c r="Y53" i="1"/>
  <c r="Z51" i="1"/>
  <c r="Z50" i="1"/>
  <c r="AA48" i="1"/>
  <c r="Y46" i="1"/>
  <c r="Z43" i="1"/>
  <c r="Z41" i="1"/>
  <c r="Z40" i="1"/>
  <c r="AA38" i="1"/>
  <c r="Y38" i="1"/>
  <c r="Z37" i="1"/>
  <c r="AA35" i="1"/>
  <c r="Z33" i="1"/>
  <c r="Y33" i="1"/>
  <c r="Y32" i="1"/>
  <c r="Y26" i="1"/>
  <c r="AA26" i="1"/>
  <c r="AA25" i="1"/>
  <c r="Z23" i="1"/>
  <c r="Y22" i="1"/>
  <c r="Z21" i="1"/>
  <c r="Z20" i="1"/>
  <c r="Z17" i="1"/>
  <c r="AA16" i="1"/>
  <c r="Z13" i="1"/>
  <c r="AA11" i="1"/>
  <c r="Y10" i="1"/>
  <c r="AA9" i="1"/>
  <c r="Y8" i="1"/>
  <c r="AA7" i="1"/>
  <c r="Y7" i="1"/>
  <c r="AA6" i="1"/>
  <c r="Y5" i="1"/>
  <c r="Z4" i="1"/>
  <c r="X150" i="1"/>
  <c r="T150" i="1"/>
  <c r="P150" i="1"/>
  <c r="H150" i="1"/>
  <c r="I150" i="1" l="1"/>
  <c r="AA23" i="1"/>
  <c r="Y24" i="1"/>
  <c r="Y34" i="1"/>
  <c r="AA80" i="1"/>
  <c r="AA90" i="1"/>
  <c r="Z112" i="1"/>
  <c r="AA126" i="1"/>
  <c r="AA17" i="1"/>
  <c r="Z27" i="1"/>
  <c r="Z31" i="1"/>
  <c r="AA57" i="1"/>
  <c r="Y64" i="1"/>
  <c r="AA76" i="1"/>
  <c r="Y91" i="1"/>
  <c r="Y97" i="1"/>
  <c r="Z119" i="1"/>
  <c r="Z144" i="1"/>
  <c r="Y18" i="1"/>
  <c r="Y28" i="1"/>
  <c r="AA41" i="1"/>
  <c r="Y44" i="1"/>
  <c r="Y61" i="1"/>
  <c r="Y123" i="1"/>
  <c r="AA12" i="1"/>
  <c r="Y14" i="1"/>
  <c r="Z61" i="1"/>
  <c r="Z70" i="1"/>
  <c r="Y77" i="1"/>
  <c r="AA87" i="1"/>
  <c r="AA108" i="1"/>
  <c r="Y17" i="1"/>
  <c r="Z69" i="1"/>
  <c r="Z78" i="1"/>
  <c r="Y94" i="1"/>
  <c r="Y113" i="1"/>
  <c r="Y120" i="1"/>
  <c r="Z7" i="1"/>
  <c r="Y15" i="1"/>
  <c r="Y21" i="1"/>
  <c r="Z35" i="1"/>
  <c r="Y52" i="1"/>
  <c r="Z98" i="1"/>
  <c r="Z102" i="1"/>
  <c r="Y109" i="1"/>
  <c r="AA115" i="1"/>
  <c r="Z124" i="1"/>
  <c r="Z137" i="1"/>
  <c r="AA139" i="1"/>
  <c r="AA5" i="1"/>
  <c r="Z5" i="1"/>
  <c r="Z6" i="1"/>
  <c r="V150" i="1"/>
  <c r="AA8" i="1"/>
  <c r="Z8" i="1"/>
  <c r="AA10" i="1"/>
  <c r="Y11" i="1"/>
  <c r="Z15" i="1"/>
  <c r="AA18" i="1"/>
  <c r="AA28" i="1"/>
  <c r="Y29" i="1"/>
  <c r="AA32" i="1"/>
  <c r="Y36" i="1"/>
  <c r="Z42" i="1"/>
  <c r="Z52" i="1"/>
  <c r="Y72" i="1"/>
  <c r="Y75" i="1"/>
  <c r="Z83" i="1"/>
  <c r="Y99" i="1"/>
  <c r="AA102" i="1"/>
  <c r="AA103" i="1"/>
  <c r="Z113" i="1"/>
  <c r="AA127" i="1"/>
  <c r="AA147" i="1"/>
  <c r="AA148" i="1"/>
  <c r="Q150" i="1"/>
  <c r="Z90" i="1"/>
  <c r="Y105" i="1"/>
  <c r="Z123" i="1"/>
  <c r="AA131" i="1"/>
  <c r="AA19" i="1"/>
  <c r="Y73" i="1"/>
  <c r="Z131" i="1"/>
  <c r="S150" i="1"/>
  <c r="Z30" i="1"/>
  <c r="AA34" i="1"/>
  <c r="Y55" i="1"/>
  <c r="AA68" i="1"/>
  <c r="Z72" i="1"/>
  <c r="AA94" i="1"/>
  <c r="Z135" i="1"/>
  <c r="Z14" i="1"/>
  <c r="AA27" i="1"/>
  <c r="Z54" i="1"/>
  <c r="Y59" i="1"/>
  <c r="AA85" i="1"/>
  <c r="Y93" i="1"/>
  <c r="AA104" i="1"/>
  <c r="Z109" i="1"/>
  <c r="Y124" i="1"/>
  <c r="Y141" i="1"/>
  <c r="Y145" i="1"/>
  <c r="AA4" i="1"/>
  <c r="Y6" i="1"/>
  <c r="Y9" i="1"/>
  <c r="Z11" i="1"/>
  <c r="Z12" i="1"/>
  <c r="AA15" i="1"/>
  <c r="Y16" i="1"/>
  <c r="Z19" i="1"/>
  <c r="AA22" i="1"/>
  <c r="Z22" i="1"/>
  <c r="AA24" i="1"/>
  <c r="Y25" i="1"/>
  <c r="Z29" i="1"/>
  <c r="Z39" i="1"/>
  <c r="Z49" i="1"/>
  <c r="AA51" i="1"/>
  <c r="AA52" i="1"/>
  <c r="Z56" i="1"/>
  <c r="Z58" i="1"/>
  <c r="Z66" i="1"/>
  <c r="Y70" i="1"/>
  <c r="AA70" i="1"/>
  <c r="Z79" i="1"/>
  <c r="Y83" i="1"/>
  <c r="Z85" i="1"/>
  <c r="Z86" i="1"/>
  <c r="Y86" i="1"/>
  <c r="AA95" i="1"/>
  <c r="Z110" i="1"/>
  <c r="Z111" i="1"/>
  <c r="AA117" i="1"/>
  <c r="Z121" i="1"/>
  <c r="Y121" i="1"/>
  <c r="AA123" i="1"/>
  <c r="Z125" i="1"/>
  <c r="Y125" i="1"/>
  <c r="AA136" i="1"/>
  <c r="Z139" i="1"/>
  <c r="Y4" i="1"/>
  <c r="AA30" i="1"/>
  <c r="Z57" i="1"/>
  <c r="Y81" i="1"/>
  <c r="Z126" i="1"/>
  <c r="Y140" i="1"/>
  <c r="Y13" i="1"/>
  <c r="AA47" i="1"/>
  <c r="AA54" i="1"/>
  <c r="Z68" i="1"/>
  <c r="AA91" i="1"/>
  <c r="Y45" i="1"/>
  <c r="Z115" i="1"/>
  <c r="Y129" i="1"/>
  <c r="AA14" i="1"/>
  <c r="Z18" i="1"/>
  <c r="AA20" i="1"/>
  <c r="Z28" i="1"/>
  <c r="AA65" i="1"/>
  <c r="AA69" i="1"/>
  <c r="AA98" i="1"/>
  <c r="Z138" i="1"/>
  <c r="Z142" i="1"/>
  <c r="Z145" i="1"/>
  <c r="Y3" i="1"/>
  <c r="O150" i="1"/>
  <c r="W150" i="1"/>
  <c r="M150" i="1"/>
  <c r="U150" i="1"/>
  <c r="Z9" i="1"/>
  <c r="Y20" i="1"/>
  <c r="Y23" i="1"/>
  <c r="Z25" i="1"/>
  <c r="Y30" i="1"/>
  <c r="AA36" i="1"/>
  <c r="AA40" i="1"/>
  <c r="AA46" i="1"/>
  <c r="Z53" i="1"/>
  <c r="AA63" i="1"/>
  <c r="Y80" i="1"/>
  <c r="Z95" i="1"/>
  <c r="AA99" i="1"/>
  <c r="AA100" i="1"/>
  <c r="Y101" i="1"/>
  <c r="AA111" i="1"/>
  <c r="Y115" i="1"/>
  <c r="Y122" i="1"/>
  <c r="AA135" i="1"/>
  <c r="AA142" i="1"/>
  <c r="Y143" i="1"/>
  <c r="AA143" i="1"/>
  <c r="AA146" i="1"/>
  <c r="Z146" i="1"/>
  <c r="Z149" i="1"/>
  <c r="AA13" i="1"/>
  <c r="Z26" i="1"/>
  <c r="Y27" i="1"/>
  <c r="Y31" i="1"/>
  <c r="Z32" i="1"/>
  <c r="AA33" i="1"/>
  <c r="Y37" i="1"/>
  <c r="K150" i="1"/>
  <c r="Y12" i="1"/>
  <c r="Y19" i="1"/>
  <c r="AA31" i="1"/>
  <c r="Z36" i="1"/>
  <c r="AA37" i="1"/>
  <c r="Z38" i="1"/>
  <c r="Y41" i="1"/>
  <c r="Z44" i="1"/>
  <c r="Z62" i="1"/>
  <c r="Y63" i="1"/>
  <c r="AA86" i="1"/>
  <c r="L150" i="1"/>
  <c r="R150" i="1"/>
  <c r="Z3" i="1"/>
  <c r="AA29" i="1"/>
  <c r="Y35" i="1"/>
  <c r="Y40" i="1"/>
  <c r="Y42" i="1"/>
  <c r="AA43" i="1"/>
  <c r="AA44" i="1"/>
  <c r="Z46" i="1"/>
  <c r="Y47" i="1"/>
  <c r="AA49" i="1"/>
  <c r="Y71" i="1"/>
  <c r="Z24" i="1"/>
  <c r="Z47" i="1"/>
  <c r="Y49" i="1"/>
  <c r="Y50" i="1"/>
  <c r="N150" i="1"/>
  <c r="G150" i="1"/>
  <c r="Z16" i="1"/>
  <c r="Z34" i="1"/>
  <c r="Y39" i="1"/>
  <c r="AA42" i="1"/>
  <c r="Z45" i="1"/>
  <c r="Z55" i="1"/>
  <c r="Y57" i="1"/>
  <c r="Y58" i="1"/>
  <c r="AA60" i="1"/>
  <c r="Y69" i="1"/>
  <c r="AA71" i="1"/>
  <c r="AA3" i="1"/>
  <c r="Z10" i="1"/>
  <c r="Y43" i="1"/>
  <c r="AA45" i="1"/>
  <c r="Y48" i="1"/>
  <c r="AA50" i="1"/>
  <c r="Y60" i="1"/>
  <c r="Z65" i="1"/>
  <c r="AA82" i="1"/>
  <c r="J150" i="1"/>
  <c r="AA21" i="1"/>
  <c r="AA39" i="1"/>
  <c r="Z48" i="1"/>
  <c r="Y51" i="1"/>
  <c r="AA53" i="1"/>
  <c r="Y56" i="1"/>
  <c r="AA58" i="1"/>
  <c r="Z84" i="1"/>
  <c r="Y89" i="1"/>
  <c r="Y92" i="1"/>
  <c r="Z120" i="1"/>
  <c r="Y62" i="1"/>
  <c r="Z71" i="1"/>
  <c r="AA84" i="1"/>
  <c r="Y88" i="1"/>
  <c r="AA92" i="1"/>
  <c r="Z103" i="1"/>
  <c r="Z105" i="1"/>
  <c r="AA109" i="1"/>
  <c r="Z114" i="1"/>
  <c r="AA124" i="1"/>
  <c r="Y134" i="1"/>
  <c r="AA145" i="1"/>
  <c r="AA83" i="1"/>
  <c r="AA97" i="1"/>
  <c r="AA101" i="1"/>
  <c r="AA107" i="1"/>
  <c r="Y116" i="1"/>
  <c r="Z63" i="1"/>
  <c r="AA72" i="1"/>
  <c r="Y74" i="1"/>
  <c r="Y76" i="1"/>
  <c r="Y78" i="1"/>
  <c r="Z80" i="1"/>
  <c r="Z91" i="1"/>
  <c r="Y130" i="1"/>
  <c r="Y132" i="1"/>
  <c r="Y138" i="1"/>
  <c r="Y142" i="1"/>
  <c r="Z59" i="1"/>
  <c r="Z76" i="1"/>
  <c r="AA81" i="1"/>
  <c r="Y87" i="1"/>
  <c r="Z88" i="1"/>
  <c r="Y100" i="1"/>
  <c r="Y106" i="1"/>
  <c r="AA118" i="1"/>
  <c r="AA120" i="1"/>
  <c r="AA125" i="1"/>
  <c r="Z143" i="1"/>
  <c r="AA64" i="1"/>
  <c r="Y66" i="1"/>
  <c r="AA75" i="1"/>
  <c r="AA77" i="1"/>
  <c r="Z82" i="1"/>
  <c r="AA88" i="1"/>
  <c r="Z104" i="1"/>
  <c r="Z108" i="1"/>
  <c r="Y114" i="1"/>
  <c r="Y119" i="1"/>
  <c r="AA119" i="1"/>
  <c r="Z122" i="1"/>
  <c r="AA132" i="1"/>
  <c r="Y144" i="1"/>
  <c r="AA144" i="1"/>
  <c r="Z100" i="1"/>
  <c r="Y111" i="1"/>
  <c r="Y112" i="1"/>
  <c r="AA121" i="1"/>
  <c r="AA122" i="1"/>
  <c r="Y139" i="1"/>
  <c r="Z140" i="1"/>
  <c r="Z141" i="1"/>
  <c r="Y79" i="1"/>
  <c r="Z101" i="1"/>
  <c r="Y136" i="1"/>
  <c r="AA141" i="1"/>
  <c r="Z92" i="1"/>
  <c r="Y103" i="1"/>
  <c r="Y104" i="1"/>
  <c r="AA113" i="1"/>
  <c r="Y135" i="1"/>
  <c r="Z136" i="1"/>
  <c r="AA137" i="1"/>
  <c r="AA138" i="1"/>
  <c r="Z93" i="1"/>
  <c r="AA114" i="1"/>
  <c r="Y131" i="1"/>
  <c r="Z132" i="1"/>
  <c r="Z133" i="1"/>
  <c r="Y95" i="1"/>
  <c r="Y96" i="1"/>
  <c r="AA105" i="1"/>
  <c r="Z116" i="1"/>
  <c r="Y128" i="1"/>
  <c r="AA133" i="1"/>
  <c r="Y149" i="1"/>
  <c r="AA89" i="1"/>
  <c r="AA106" i="1"/>
  <c r="Z117" i="1"/>
  <c r="Y127" i="1"/>
  <c r="Z128" i="1"/>
  <c r="AA129" i="1"/>
  <c r="AA130" i="1"/>
  <c r="Y147" i="1"/>
  <c r="Z148" i="1"/>
  <c r="AB5" i="1" l="1"/>
  <c r="AB60" i="1"/>
  <c r="AB59" i="1"/>
  <c r="AB37" i="1"/>
  <c r="AB3" i="1"/>
  <c r="AB6" i="1"/>
  <c r="AB14" i="1"/>
  <c r="AB36" i="1"/>
  <c r="AB19" i="1"/>
  <c r="AB95" i="1"/>
  <c r="AB4" i="1"/>
  <c r="AB25" i="1"/>
  <c r="AB8" i="1"/>
  <c r="AB55" i="1"/>
  <c r="AB39" i="1"/>
  <c r="AB68" i="1"/>
  <c r="AB66" i="1"/>
  <c r="AB98" i="1"/>
  <c r="AB102" i="1"/>
  <c r="AB138" i="1"/>
  <c r="AB91" i="1"/>
  <c r="AB29" i="1"/>
  <c r="AB111" i="1"/>
  <c r="AB109" i="1"/>
  <c r="AB40" i="1"/>
  <c r="AB113" i="1"/>
  <c r="AB44" i="1"/>
  <c r="AB72" i="1"/>
  <c r="AB48" i="1"/>
  <c r="AB129" i="1"/>
  <c r="AB99" i="1"/>
  <c r="AB137" i="1"/>
  <c r="AB119" i="1"/>
  <c r="AB74" i="1"/>
  <c r="AB22" i="1"/>
  <c r="AB104" i="1"/>
  <c r="AB85" i="1"/>
  <c r="AB64" i="1"/>
  <c r="AB45" i="1"/>
  <c r="AB42" i="1"/>
  <c r="AB130" i="1"/>
  <c r="AB13" i="1"/>
  <c r="AB110" i="1"/>
  <c r="AB101" i="1"/>
  <c r="AB118" i="1"/>
  <c r="AB93" i="1"/>
  <c r="AB131" i="1"/>
  <c r="AB71" i="1"/>
  <c r="AB103" i="1"/>
  <c r="AB7" i="1"/>
  <c r="AB84" i="1"/>
  <c r="AB136" i="1"/>
  <c r="AB9" i="1"/>
  <c r="AB27" i="1"/>
  <c r="AB143" i="1"/>
  <c r="AB142" i="1"/>
  <c r="AB106" i="1"/>
  <c r="AB21" i="1"/>
  <c r="AB73" i="1"/>
  <c r="AB70" i="1"/>
  <c r="AC88" i="1"/>
  <c r="AC121" i="1"/>
  <c r="AC34" i="1"/>
  <c r="AC17" i="1"/>
  <c r="AC49" i="1"/>
  <c r="AC89" i="1"/>
  <c r="AC57" i="1"/>
  <c r="AC12" i="1"/>
  <c r="AC100" i="1"/>
  <c r="AC67" i="1"/>
  <c r="AC90" i="1"/>
  <c r="AC124" i="1"/>
  <c r="AC123" i="1"/>
  <c r="AC65" i="1"/>
  <c r="AC98" i="1"/>
  <c r="AC114" i="1"/>
  <c r="AC120" i="1"/>
  <c r="AC137" i="1"/>
  <c r="AC140" i="1"/>
  <c r="AC148" i="1"/>
  <c r="AC147" i="1"/>
  <c r="AC47" i="1"/>
  <c r="AC144" i="1"/>
  <c r="AC86" i="1"/>
  <c r="AC133" i="1"/>
  <c r="AC135" i="1"/>
  <c r="AC136" i="1"/>
  <c r="AC130" i="1"/>
  <c r="AC107" i="1"/>
  <c r="AC83" i="1"/>
  <c r="AC94" i="1"/>
  <c r="AC131" i="1"/>
  <c r="AC109" i="1"/>
  <c r="AC25" i="1"/>
  <c r="AC53" i="1"/>
  <c r="AC4" i="1"/>
  <c r="AC52" i="1"/>
  <c r="AC21" i="1"/>
  <c r="AC55" i="1"/>
  <c r="Z150" i="1"/>
  <c r="AC122" i="1" s="1"/>
  <c r="AC125" i="1"/>
  <c r="AC30" i="1"/>
  <c r="AC103" i="1"/>
  <c r="AC110" i="1"/>
  <c r="AC48" i="1"/>
  <c r="AC76" i="1"/>
  <c r="AC87" i="1"/>
  <c r="AC102" i="1"/>
  <c r="AC72" i="1"/>
  <c r="AC116" i="1"/>
  <c r="AC32" i="1"/>
  <c r="AC70" i="1"/>
  <c r="AC9" i="1"/>
  <c r="AC11" i="1"/>
  <c r="AC99" i="1"/>
  <c r="AC84" i="1"/>
  <c r="AC10" i="1"/>
  <c r="AC24" i="1"/>
  <c r="AC91" i="1"/>
  <c r="AC42" i="1"/>
  <c r="AC74" i="1"/>
  <c r="AC15" i="1"/>
  <c r="AC44" i="1"/>
  <c r="AC73" i="1"/>
  <c r="AC45" i="1"/>
  <c r="AC111" i="1"/>
  <c r="AC27" i="1"/>
  <c r="AC127" i="1"/>
  <c r="AC105" i="1"/>
  <c r="AC51" i="1"/>
  <c r="AC18" i="1"/>
  <c r="AC143" i="1"/>
  <c r="AC68" i="1"/>
  <c r="AC81" i="1"/>
  <c r="AC113" i="1"/>
  <c r="AC39" i="1"/>
  <c r="AC28" i="1"/>
  <c r="AC146" i="1"/>
  <c r="AC101" i="1"/>
  <c r="AC64" i="1"/>
  <c r="AC8" i="1"/>
  <c r="AC119" i="1"/>
  <c r="AC60" i="1"/>
  <c r="AC33" i="1"/>
  <c r="AC66" i="1"/>
  <c r="AC19" i="1"/>
  <c r="AC6" i="1"/>
  <c r="AC5" i="1"/>
  <c r="AC78" i="1"/>
  <c r="AC71" i="1"/>
  <c r="AC20" i="1"/>
  <c r="AC118" i="1"/>
  <c r="AC106" i="1"/>
  <c r="AC93" i="1"/>
  <c r="AC85" i="1"/>
  <c r="AC29" i="1"/>
  <c r="AC95" i="1"/>
  <c r="AC37" i="1"/>
  <c r="AC3" i="1"/>
  <c r="AC80" i="1"/>
  <c r="AC23" i="1"/>
  <c r="AC129" i="1"/>
  <c r="AC7" i="1"/>
  <c r="AC40" i="1"/>
  <c r="AC104" i="1"/>
  <c r="AC43" i="1"/>
  <c r="AC14" i="1"/>
  <c r="AC142" i="1"/>
  <c r="AC22" i="1"/>
  <c r="AC36" i="1"/>
  <c r="AC108" i="1"/>
  <c r="AC138" i="1"/>
  <c r="AC13" i="1"/>
  <c r="AC75" i="1"/>
  <c r="AF75" i="1" s="1"/>
  <c r="AC59" i="1"/>
  <c r="AB53" i="1"/>
  <c r="AB18" i="1"/>
  <c r="AB52" i="1"/>
  <c r="AB75" i="1"/>
  <c r="AB65" i="1"/>
  <c r="AB43" i="1"/>
  <c r="AB32" i="1"/>
  <c r="AB20" i="1"/>
  <c r="AB58" i="1"/>
  <c r="AB33" i="1"/>
  <c r="AB105" i="1"/>
  <c r="AB144" i="1"/>
  <c r="AD90" i="1"/>
  <c r="AD83" i="1"/>
  <c r="AD127" i="1"/>
  <c r="AD97" i="1"/>
  <c r="AD77" i="1"/>
  <c r="AD117" i="1"/>
  <c r="AD34" i="1"/>
  <c r="AD137" i="1"/>
  <c r="AD51" i="1"/>
  <c r="AD131" i="1"/>
  <c r="AD68" i="1"/>
  <c r="AD49" i="1"/>
  <c r="AD145" i="1"/>
  <c r="AD96" i="1"/>
  <c r="AD57" i="1"/>
  <c r="AD18" i="1"/>
  <c r="AD99" i="1"/>
  <c r="AD128" i="1"/>
  <c r="AD125" i="1"/>
  <c r="AD130" i="1"/>
  <c r="AD103" i="1"/>
  <c r="AD110" i="1"/>
  <c r="AD48" i="1"/>
  <c r="AD76" i="1"/>
  <c r="AD20" i="1"/>
  <c r="AD93" i="1"/>
  <c r="AD142" i="1"/>
  <c r="AD102" i="1"/>
  <c r="AD72" i="1"/>
  <c r="AD116" i="1"/>
  <c r="AD32" i="1"/>
  <c r="AD70" i="1"/>
  <c r="AD84" i="1"/>
  <c r="AD10" i="1"/>
  <c r="AD43" i="1"/>
  <c r="AD118" i="1"/>
  <c r="AD69" i="1"/>
  <c r="AD98" i="1"/>
  <c r="AD91" i="1"/>
  <c r="AD42" i="1"/>
  <c r="AD74" i="1"/>
  <c r="AD44" i="1"/>
  <c r="AD73" i="1"/>
  <c r="AD45" i="1"/>
  <c r="AD111" i="1"/>
  <c r="AD27" i="1"/>
  <c r="AD66" i="1"/>
  <c r="AD7" i="1"/>
  <c r="AD105" i="1"/>
  <c r="AD17" i="1"/>
  <c r="AD65" i="1"/>
  <c r="AD143" i="1"/>
  <c r="AD81" i="1"/>
  <c r="AD113" i="1"/>
  <c r="AD136" i="1"/>
  <c r="AD138" i="1"/>
  <c r="AD129" i="1"/>
  <c r="AD146" i="1"/>
  <c r="AD33" i="1"/>
  <c r="AD71" i="1"/>
  <c r="AD13" i="1"/>
  <c r="AD15" i="1"/>
  <c r="AD52" i="1"/>
  <c r="AD19" i="1"/>
  <c r="AD55" i="1"/>
  <c r="AD3" i="1"/>
  <c r="AA150" i="1"/>
  <c r="AD114" i="1" s="1"/>
  <c r="AD109" i="1"/>
  <c r="AD106" i="1"/>
  <c r="AD85" i="1"/>
  <c r="AD29" i="1"/>
  <c r="AD95" i="1"/>
  <c r="AD37" i="1"/>
  <c r="AD59" i="1"/>
  <c r="AD8" i="1"/>
  <c r="AD25" i="1"/>
  <c r="AD23" i="1"/>
  <c r="AD119" i="1"/>
  <c r="AD60" i="1"/>
  <c r="AD5" i="1"/>
  <c r="AD75" i="1"/>
  <c r="AD39" i="1"/>
  <c r="AD4" i="1"/>
  <c r="AD40" i="1"/>
  <c r="AD104" i="1"/>
  <c r="AD6" i="1"/>
  <c r="AD53" i="1"/>
  <c r="AD14" i="1"/>
  <c r="AD9" i="1"/>
  <c r="AD22" i="1"/>
  <c r="AD36" i="1"/>
  <c r="AD101" i="1"/>
  <c r="AD21" i="1"/>
  <c r="AD64" i="1"/>
  <c r="AB127" i="1"/>
  <c r="AB23" i="1"/>
  <c r="Y150" i="1"/>
  <c r="AB30" i="1" s="1"/>
  <c r="AB15" i="1"/>
  <c r="AB81" i="1"/>
  <c r="AB17" i="1"/>
  <c r="AB10" i="1"/>
  <c r="AB116" i="1"/>
  <c r="AB76" i="1"/>
  <c r="AB146" i="1"/>
  <c r="AB57" i="1"/>
  <c r="AB51" i="1"/>
  <c r="AE81" i="1" l="1"/>
  <c r="AE15" i="1"/>
  <c r="AE36" i="1"/>
  <c r="AF43" i="1"/>
  <c r="AC150" i="1"/>
  <c r="AF150" i="1" s="1"/>
  <c r="AD62" i="1"/>
  <c r="AG62" i="1" s="1"/>
  <c r="AD100" i="1"/>
  <c r="AG100" i="1" s="1"/>
  <c r="AD12" i="1"/>
  <c r="AG12" i="1" s="1"/>
  <c r="AD78" i="1"/>
  <c r="AG78" i="1" s="1"/>
  <c r="AD16" i="1"/>
  <c r="AG16" i="1" s="1"/>
  <c r="AD135" i="1"/>
  <c r="AG135" i="1" s="1"/>
  <c r="AD31" i="1"/>
  <c r="AG31" i="1" s="1"/>
  <c r="AD126" i="1"/>
  <c r="AG126" i="1" s="1"/>
  <c r="AB80" i="1"/>
  <c r="AC46" i="1"/>
  <c r="AF46" i="1" s="1"/>
  <c r="AC61" i="1"/>
  <c r="AF61" i="1" s="1"/>
  <c r="AC92" i="1"/>
  <c r="AF92" i="1" s="1"/>
  <c r="AC134" i="1"/>
  <c r="AF134" i="1" s="1"/>
  <c r="AB132" i="1"/>
  <c r="AE132" i="1" s="1"/>
  <c r="AD122" i="1"/>
  <c r="AG122" i="1" s="1"/>
  <c r="AD133" i="1"/>
  <c r="AG133" i="1" s="1"/>
  <c r="AD63" i="1"/>
  <c r="AG63" i="1" s="1"/>
  <c r="AD121" i="1"/>
  <c r="AG121" i="1" s="1"/>
  <c r="AD112" i="1"/>
  <c r="AG112" i="1" s="1"/>
  <c r="AB134" i="1"/>
  <c r="AE134" i="1" s="1"/>
  <c r="AC79" i="1"/>
  <c r="AF79" i="1" s="1"/>
  <c r="AC41" i="1"/>
  <c r="AF41" i="1" s="1"/>
  <c r="AC141" i="1"/>
  <c r="AF141" i="1" s="1"/>
  <c r="AC117" i="1"/>
  <c r="AF117" i="1" s="1"/>
  <c r="AC35" i="1"/>
  <c r="AF35" i="1" s="1"/>
  <c r="AB117" i="1"/>
  <c r="AE117" i="1" s="1"/>
  <c r="AD149" i="1"/>
  <c r="AG149" i="1" s="1"/>
  <c r="AB112" i="1"/>
  <c r="AE112" i="1" s="1"/>
  <c r="AB78" i="1"/>
  <c r="AE78" i="1" s="1"/>
  <c r="AB108" i="1"/>
  <c r="AE108" i="1" s="1"/>
  <c r="AB124" i="1"/>
  <c r="AE124" i="1" s="1"/>
  <c r="AB54" i="1"/>
  <c r="AE54" i="1" s="1"/>
  <c r="AD67" i="1"/>
  <c r="AG67" i="1" s="1"/>
  <c r="AB122" i="1"/>
  <c r="AE122" i="1" s="1"/>
  <c r="AB67" i="1"/>
  <c r="AE67" i="1" s="1"/>
  <c r="AB46" i="1"/>
  <c r="AE46" i="1" s="1"/>
  <c r="AB41" i="1"/>
  <c r="AE41" i="1" s="1"/>
  <c r="AD80" i="1"/>
  <c r="AG80" i="1" s="1"/>
  <c r="AD115" i="1"/>
  <c r="AG115" i="1" s="1"/>
  <c r="AD11" i="1"/>
  <c r="AG11" i="1" s="1"/>
  <c r="AD140" i="1"/>
  <c r="AG140" i="1" s="1"/>
  <c r="AD28" i="1"/>
  <c r="AG28" i="1" s="1"/>
  <c r="AD35" i="1"/>
  <c r="AG35" i="1" s="1"/>
  <c r="AD61" i="1"/>
  <c r="AG61" i="1" s="1"/>
  <c r="AD87" i="1"/>
  <c r="AG87" i="1" s="1"/>
  <c r="AB69" i="1"/>
  <c r="AE69" i="1" s="1"/>
  <c r="AC145" i="1"/>
  <c r="AF145" i="1" s="1"/>
  <c r="AC149" i="1"/>
  <c r="AF149" i="1" s="1"/>
  <c r="AC132" i="1"/>
  <c r="AF132" i="1" s="1"/>
  <c r="AC63" i="1"/>
  <c r="AF63" i="1" s="1"/>
  <c r="AB82" i="1"/>
  <c r="AE82" i="1" s="1"/>
  <c r="AB35" i="1"/>
  <c r="AE35" i="1" s="1"/>
  <c r="AB128" i="1"/>
  <c r="AE128" i="1" s="1"/>
  <c r="AB126" i="1"/>
  <c r="AE126" i="1" s="1"/>
  <c r="AB49" i="1"/>
  <c r="AE49" i="1" s="1"/>
  <c r="AB89" i="1"/>
  <c r="AE89" i="1" s="1"/>
  <c r="AB123" i="1"/>
  <c r="AE123" i="1" s="1"/>
  <c r="AD89" i="1"/>
  <c r="AG89" i="1" s="1"/>
  <c r="AD79" i="1"/>
  <c r="AG79" i="1" s="1"/>
  <c r="AD30" i="1"/>
  <c r="AG30" i="1" s="1"/>
  <c r="AD141" i="1"/>
  <c r="AG141" i="1" s="1"/>
  <c r="AD124" i="1"/>
  <c r="AG124" i="1" s="1"/>
  <c r="AD54" i="1"/>
  <c r="AG54" i="1" s="1"/>
  <c r="AB148" i="1"/>
  <c r="AE148" i="1" s="1"/>
  <c r="AB83" i="1"/>
  <c r="AE83" i="1" s="1"/>
  <c r="AC50" i="1"/>
  <c r="AF50" i="1" s="1"/>
  <c r="AC97" i="1"/>
  <c r="AF97" i="1" s="1"/>
  <c r="AC96" i="1"/>
  <c r="AF96" i="1" s="1"/>
  <c r="AB145" i="1"/>
  <c r="AE145" i="1" s="1"/>
  <c r="AB141" i="1"/>
  <c r="AE141" i="1" s="1"/>
  <c r="AB31" i="1"/>
  <c r="AE31" i="1" s="1"/>
  <c r="AB125" i="1"/>
  <c r="AE125" i="1" s="1"/>
  <c r="AB38" i="1"/>
  <c r="AE38" i="1" s="1"/>
  <c r="AB50" i="1"/>
  <c r="AE50" i="1" s="1"/>
  <c r="AD58" i="1"/>
  <c r="AG58" i="1" s="1"/>
  <c r="AB56" i="1"/>
  <c r="AE56" i="1" s="1"/>
  <c r="AD82" i="1"/>
  <c r="AG82" i="1" s="1"/>
  <c r="AD134" i="1"/>
  <c r="AG134" i="1" s="1"/>
  <c r="AD144" i="1"/>
  <c r="AG144" i="1" s="1"/>
  <c r="AB100" i="1"/>
  <c r="AE100" i="1" s="1"/>
  <c r="AC128" i="1"/>
  <c r="AF128" i="1" s="1"/>
  <c r="AB120" i="1"/>
  <c r="AE120" i="1" s="1"/>
  <c r="AB114" i="1"/>
  <c r="AE114" i="1" s="1"/>
  <c r="AB94" i="1"/>
  <c r="AE94" i="1" s="1"/>
  <c r="AB16" i="1"/>
  <c r="AE16" i="1" s="1"/>
  <c r="AB90" i="1"/>
  <c r="AE90" i="1" s="1"/>
  <c r="AB97" i="1"/>
  <c r="AE97" i="1" s="1"/>
  <c r="AB62" i="1"/>
  <c r="AD26" i="1"/>
  <c r="AG26" i="1" s="1"/>
  <c r="AD46" i="1"/>
  <c r="AG46" i="1" s="1"/>
  <c r="AD47" i="1"/>
  <c r="AG47" i="1" s="1"/>
  <c r="AD107" i="1"/>
  <c r="AG107" i="1" s="1"/>
  <c r="AD123" i="1"/>
  <c r="AG123" i="1" s="1"/>
  <c r="AB135" i="1"/>
  <c r="AE135" i="1" s="1"/>
  <c r="AC38" i="1"/>
  <c r="AF38" i="1" s="1"/>
  <c r="AC62" i="1"/>
  <c r="AF62" i="1" s="1"/>
  <c r="AC54" i="1"/>
  <c r="AF54" i="1" s="1"/>
  <c r="AC31" i="1"/>
  <c r="AF31" i="1" s="1"/>
  <c r="AC26" i="1"/>
  <c r="AF26" i="1" s="1"/>
  <c r="AC126" i="1"/>
  <c r="AF126" i="1" s="1"/>
  <c r="AC56" i="1"/>
  <c r="AF56" i="1" s="1"/>
  <c r="AB92" i="1"/>
  <c r="AE92" i="1" s="1"/>
  <c r="AB79" i="1"/>
  <c r="AE79" i="1" s="1"/>
  <c r="AB24" i="1"/>
  <c r="AB28" i="1"/>
  <c r="AE28" i="1" s="1"/>
  <c r="AB63" i="1"/>
  <c r="AE63" i="1" s="1"/>
  <c r="AB149" i="1"/>
  <c r="AE149" i="1" s="1"/>
  <c r="AD86" i="1"/>
  <c r="AG86" i="1" s="1"/>
  <c r="AD88" i="1"/>
  <c r="AG88" i="1" s="1"/>
  <c r="AB150" i="1"/>
  <c r="AE150" i="1" s="1"/>
  <c r="AD41" i="1"/>
  <c r="AG41" i="1" s="1"/>
  <c r="AD148" i="1"/>
  <c r="AG148" i="1" s="1"/>
  <c r="AC77" i="1"/>
  <c r="AF77" i="1" s="1"/>
  <c r="AB47" i="1"/>
  <c r="AE47" i="1" s="1"/>
  <c r="AB133" i="1"/>
  <c r="AE133" i="1" s="1"/>
  <c r="AD38" i="1"/>
  <c r="AD94" i="1"/>
  <c r="AG94" i="1" s="1"/>
  <c r="AD56" i="1"/>
  <c r="AG56" i="1" s="1"/>
  <c r="AD92" i="1"/>
  <c r="AG92" i="1" s="1"/>
  <c r="AD147" i="1"/>
  <c r="AG147" i="1" s="1"/>
  <c r="AC82" i="1"/>
  <c r="AF82" i="1" s="1"/>
  <c r="AC16" i="1"/>
  <c r="AF16" i="1" s="1"/>
  <c r="AC58" i="1"/>
  <c r="AF58" i="1" s="1"/>
  <c r="AC115" i="1"/>
  <c r="AF115" i="1" s="1"/>
  <c r="AC69" i="1"/>
  <c r="AF69" i="1" s="1"/>
  <c r="AC112" i="1"/>
  <c r="AF112" i="1" s="1"/>
  <c r="AB88" i="1"/>
  <c r="AE88" i="1" s="1"/>
  <c r="AB147" i="1"/>
  <c r="AE147" i="1" s="1"/>
  <c r="AB77" i="1"/>
  <c r="AE77" i="1" s="1"/>
  <c r="AB96" i="1"/>
  <c r="AE96" i="1" s="1"/>
  <c r="AB26" i="1"/>
  <c r="AE26" i="1" s="1"/>
  <c r="AB34" i="1"/>
  <c r="AE34" i="1" s="1"/>
  <c r="AB87" i="1"/>
  <c r="AE87" i="1" s="1"/>
  <c r="AB12" i="1"/>
  <c r="AE12" i="1" s="1"/>
  <c r="AB115" i="1"/>
  <c r="AE115" i="1" s="1"/>
  <c r="AB107" i="1"/>
  <c r="AE107" i="1" s="1"/>
  <c r="AB140" i="1"/>
  <c r="AE140" i="1" s="1"/>
  <c r="AD150" i="1"/>
  <c r="AG150" i="1" s="1"/>
  <c r="AD24" i="1"/>
  <c r="AG24" i="1" s="1"/>
  <c r="AB86" i="1"/>
  <c r="AE86" i="1" s="1"/>
  <c r="AB61" i="1"/>
  <c r="AE61" i="1" s="1"/>
  <c r="AB121" i="1"/>
  <c r="AE121" i="1" s="1"/>
  <c r="AB11" i="1"/>
  <c r="AE11" i="1" s="1"/>
  <c r="AD132" i="1"/>
  <c r="AG132" i="1" s="1"/>
  <c r="AD120" i="1"/>
  <c r="AG120" i="1" s="1"/>
  <c r="AD50" i="1"/>
  <c r="AG50" i="1" s="1"/>
  <c r="AD108" i="1"/>
  <c r="AG108" i="1" s="1"/>
  <c r="AE4" i="1"/>
  <c r="AF37" i="1"/>
  <c r="AF59" i="1"/>
  <c r="AF14" i="1"/>
  <c r="AF3" i="1"/>
  <c r="AF20" i="1"/>
  <c r="AF60" i="1"/>
  <c r="AF113" i="1"/>
  <c r="AF74" i="1"/>
  <c r="AF11" i="1"/>
  <c r="AF102" i="1"/>
  <c r="AF125" i="1"/>
  <c r="AF109" i="1"/>
  <c r="AF47" i="1"/>
  <c r="AF140" i="1"/>
  <c r="AF100" i="1"/>
  <c r="AF49" i="1"/>
  <c r="AE118" i="1"/>
  <c r="AE105" i="1"/>
  <c r="AE32" i="1"/>
  <c r="AE106" i="1"/>
  <c r="AE27" i="1"/>
  <c r="AE138" i="1"/>
  <c r="AE3" i="1"/>
  <c r="AG64" i="1"/>
  <c r="AG6" i="1"/>
  <c r="AG119" i="1"/>
  <c r="AG85" i="1"/>
  <c r="AG15" i="1"/>
  <c r="AG38" i="1"/>
  <c r="AG118" i="1"/>
  <c r="AG116" i="1"/>
  <c r="AG76" i="1"/>
  <c r="AG137" i="1"/>
  <c r="AE43" i="1"/>
  <c r="AE9" i="1"/>
  <c r="AE113" i="1"/>
  <c r="AE40" i="1"/>
  <c r="AE39" i="1"/>
  <c r="AE17" i="1"/>
  <c r="AG21" i="1"/>
  <c r="AG104" i="1"/>
  <c r="AG23" i="1"/>
  <c r="AG106" i="1"/>
  <c r="AG13" i="1"/>
  <c r="AG113" i="1"/>
  <c r="AG7" i="1"/>
  <c r="AE146" i="1"/>
  <c r="AF71" i="1"/>
  <c r="AF119" i="1"/>
  <c r="AF81" i="1"/>
  <c r="AF42" i="1"/>
  <c r="AG43" i="1"/>
  <c r="AG72" i="1"/>
  <c r="AG48" i="1"/>
  <c r="AG57" i="1"/>
  <c r="AG34" i="1"/>
  <c r="AG83" i="1"/>
  <c r="AG101" i="1"/>
  <c r="AG40" i="1"/>
  <c r="AG25" i="1"/>
  <c r="AG109" i="1"/>
  <c r="AG71" i="1"/>
  <c r="AG81" i="1"/>
  <c r="AG66" i="1"/>
  <c r="AG74" i="1"/>
  <c r="AG10" i="1"/>
  <c r="AG102" i="1"/>
  <c r="AG110" i="1"/>
  <c r="AG96" i="1"/>
  <c r="AE99" i="1"/>
  <c r="AE109" i="1"/>
  <c r="AG8" i="1"/>
  <c r="AG36" i="1"/>
  <c r="AG22" i="1"/>
  <c r="AG39" i="1"/>
  <c r="AG59" i="1"/>
  <c r="AG3" i="1"/>
  <c r="AG146" i="1"/>
  <c r="AG65" i="1"/>
  <c r="AG111" i="1"/>
  <c r="AG91" i="1"/>
  <c r="AG130" i="1"/>
  <c r="AG18" i="1"/>
  <c r="AG114" i="1"/>
  <c r="AE52" i="1"/>
  <c r="AE51" i="1"/>
  <c r="AE23" i="1"/>
  <c r="AE110" i="1"/>
  <c r="AE74" i="1"/>
  <c r="AG4" i="1"/>
  <c r="AE93" i="1"/>
  <c r="AE42" i="1"/>
  <c r="AG117" i="1"/>
  <c r="AG90" i="1"/>
  <c r="AE65" i="1"/>
  <c r="AF13" i="1"/>
  <c r="AF104" i="1"/>
  <c r="AF95" i="1"/>
  <c r="AF78" i="1"/>
  <c r="AF8" i="1"/>
  <c r="AF68" i="1"/>
  <c r="AF27" i="1"/>
  <c r="AF91" i="1"/>
  <c r="AF87" i="1"/>
  <c r="AF55" i="1"/>
  <c r="AF135" i="1"/>
  <c r="AF123" i="1"/>
  <c r="AF17" i="1"/>
  <c r="AF121" i="1"/>
  <c r="AE142" i="1"/>
  <c r="AE136" i="1"/>
  <c r="AE103" i="1"/>
  <c r="AE101" i="1"/>
  <c r="AE45" i="1"/>
  <c r="AE37" i="1"/>
  <c r="AE8" i="1"/>
  <c r="AE30" i="1"/>
  <c r="AE14" i="1"/>
  <c r="AF122" i="1"/>
  <c r="AG33" i="1"/>
  <c r="AG143" i="1"/>
  <c r="AG27" i="1"/>
  <c r="AG42" i="1"/>
  <c r="AG84" i="1"/>
  <c r="AG103" i="1"/>
  <c r="AG99" i="1"/>
  <c r="AG127" i="1"/>
  <c r="AE75" i="1"/>
  <c r="AF138" i="1"/>
  <c r="AF40" i="1"/>
  <c r="AF29" i="1"/>
  <c r="AF5" i="1"/>
  <c r="AF64" i="1"/>
  <c r="AF143" i="1"/>
  <c r="AF111" i="1"/>
  <c r="AF24" i="1"/>
  <c r="AF9" i="1"/>
  <c r="AF76" i="1"/>
  <c r="AF21" i="1"/>
  <c r="AF94" i="1"/>
  <c r="AF133" i="1"/>
  <c r="AF120" i="1"/>
  <c r="AF124" i="1"/>
  <c r="AF12" i="1"/>
  <c r="AF88" i="1"/>
  <c r="AE59" i="1"/>
  <c r="AE55" i="1"/>
  <c r="AE24" i="1"/>
  <c r="AE102" i="1"/>
  <c r="AE25" i="1"/>
  <c r="AF131" i="1"/>
  <c r="AF137" i="1"/>
  <c r="AF108" i="1"/>
  <c r="AF85" i="1"/>
  <c r="AF18" i="1"/>
  <c r="AF48" i="1"/>
  <c r="AF52" i="1"/>
  <c r="AF83" i="1"/>
  <c r="AF86" i="1"/>
  <c r="AF114" i="1"/>
  <c r="AF34" i="1"/>
  <c r="AE6" i="1"/>
  <c r="AE5" i="1"/>
  <c r="AE64" i="1"/>
  <c r="AE119" i="1"/>
  <c r="AE129" i="1"/>
  <c r="AE111" i="1"/>
  <c r="AE98" i="1"/>
  <c r="AE57" i="1"/>
  <c r="AE76" i="1"/>
  <c r="AE127" i="1"/>
  <c r="AG9" i="1"/>
  <c r="AG75" i="1"/>
  <c r="AG37" i="1"/>
  <c r="AG55" i="1"/>
  <c r="AG129" i="1"/>
  <c r="AG17" i="1"/>
  <c r="AG45" i="1"/>
  <c r="AG98" i="1"/>
  <c r="AG142" i="1"/>
  <c r="AG125" i="1"/>
  <c r="AG145" i="1"/>
  <c r="AG68" i="1"/>
  <c r="AG77" i="1"/>
  <c r="AE80" i="1"/>
  <c r="AE33" i="1"/>
  <c r="AE18" i="1"/>
  <c r="AF36" i="1"/>
  <c r="AF129" i="1"/>
  <c r="AF93" i="1"/>
  <c r="AF19" i="1"/>
  <c r="AF146" i="1"/>
  <c r="AF51" i="1"/>
  <c r="AF73" i="1"/>
  <c r="AF10" i="1"/>
  <c r="AF32" i="1"/>
  <c r="AF110" i="1"/>
  <c r="AF4" i="1"/>
  <c r="AF107" i="1"/>
  <c r="AE70" i="1"/>
  <c r="AE84" i="1"/>
  <c r="AE13" i="1"/>
  <c r="AE85" i="1"/>
  <c r="AE48" i="1"/>
  <c r="AE29" i="1"/>
  <c r="AF7" i="1"/>
  <c r="AF6" i="1"/>
  <c r="AF101" i="1"/>
  <c r="AF45" i="1"/>
  <c r="AF70" i="1"/>
  <c r="AF90" i="1"/>
  <c r="AE116" i="1"/>
  <c r="AE62" i="1"/>
  <c r="AG14" i="1"/>
  <c r="AG5" i="1"/>
  <c r="AG95" i="1"/>
  <c r="AG19" i="1"/>
  <c r="AG138" i="1"/>
  <c r="AG105" i="1"/>
  <c r="AG73" i="1"/>
  <c r="AG69" i="1"/>
  <c r="AG70" i="1"/>
  <c r="AG93" i="1"/>
  <c r="AG128" i="1"/>
  <c r="AG49" i="1"/>
  <c r="AG131" i="1"/>
  <c r="AG97" i="1"/>
  <c r="AE58" i="1"/>
  <c r="AF22" i="1"/>
  <c r="AF23" i="1"/>
  <c r="AF106" i="1"/>
  <c r="AF66" i="1"/>
  <c r="AF28" i="1"/>
  <c r="AF105" i="1"/>
  <c r="AF44" i="1"/>
  <c r="AF84" i="1"/>
  <c r="AF116" i="1"/>
  <c r="AF103" i="1"/>
  <c r="AF53" i="1"/>
  <c r="AF130" i="1"/>
  <c r="AF147" i="1"/>
  <c r="AF98" i="1"/>
  <c r="AF57" i="1"/>
  <c r="AE73" i="1"/>
  <c r="AE143" i="1"/>
  <c r="AE7" i="1"/>
  <c r="AE71" i="1"/>
  <c r="AE130" i="1"/>
  <c r="AE104" i="1"/>
  <c r="AE72" i="1"/>
  <c r="AE95" i="1"/>
  <c r="AE66" i="1"/>
  <c r="AE10" i="1"/>
  <c r="AE60" i="1"/>
  <c r="AG53" i="1"/>
  <c r="AG60" i="1"/>
  <c r="AG29" i="1"/>
  <c r="AG52" i="1"/>
  <c r="AG136" i="1"/>
  <c r="AG44" i="1"/>
  <c r="AG32" i="1"/>
  <c r="AG20" i="1"/>
  <c r="AG51" i="1"/>
  <c r="AE144" i="1"/>
  <c r="AE20" i="1"/>
  <c r="AE53" i="1"/>
  <c r="AF142" i="1"/>
  <c r="AF80" i="1"/>
  <c r="AF118" i="1"/>
  <c r="AF33" i="1"/>
  <c r="AF39" i="1"/>
  <c r="AF127" i="1"/>
  <c r="AF15" i="1"/>
  <c r="AF99" i="1"/>
  <c r="AF72" i="1"/>
  <c r="AF30" i="1"/>
  <c r="AF25" i="1"/>
  <c r="AF136" i="1"/>
  <c r="AF144" i="1"/>
  <c r="AF148" i="1"/>
  <c r="AF65" i="1"/>
  <c r="AF67" i="1"/>
  <c r="AF89" i="1"/>
  <c r="AE21" i="1"/>
  <c r="AE19" i="1"/>
  <c r="AE131" i="1"/>
  <c r="AE22" i="1"/>
  <c r="AE137" i="1"/>
  <c r="AE44" i="1"/>
  <c r="AE91" i="1"/>
  <c r="AE68" i="1"/>
</calcChain>
</file>

<file path=xl/sharedStrings.xml><?xml version="1.0" encoding="utf-8"?>
<sst xmlns="http://schemas.openxmlformats.org/spreadsheetml/2006/main" count="778" uniqueCount="287">
  <si>
    <t>RAZEM</t>
  </si>
  <si>
    <t>Kategoria</t>
  </si>
  <si>
    <t>Miejsce</t>
  </si>
  <si>
    <t>Nazwa zakładu</t>
  </si>
  <si>
    <t>Nazwa właściciela</t>
  </si>
  <si>
    <t>Kod głównej działalności</t>
  </si>
  <si>
    <t>Województwo</t>
  </si>
  <si>
    <t>Zn</t>
  </si>
  <si>
    <t>Pb</t>
  </si>
  <si>
    <t>Ni</t>
  </si>
  <si>
    <t>As</t>
  </si>
  <si>
    <t>Hg</t>
  </si>
  <si>
    <t>Cd</t>
  </si>
  <si>
    <t>Metale ciężkie w 2020r [kg]</t>
  </si>
  <si>
    <t>Ścieki [kg]</t>
  </si>
  <si>
    <t>Woda [kg]</t>
  </si>
  <si>
    <t>Razem [kg]</t>
  </si>
  <si>
    <t>Ścieki</t>
  </si>
  <si>
    <t>Woda</t>
  </si>
  <si>
    <t>Razem</t>
  </si>
  <si>
    <t>Hutnictwo, przemysł ciężki i energetyka konwencjonalna</t>
  </si>
  <si>
    <t>Oddział Huta Miedzi "Głogów"</t>
  </si>
  <si>
    <t>KGHM Polska Miedź S.A.</t>
  </si>
  <si>
    <t>2(e)</t>
  </si>
  <si>
    <t>dolnośląskie</t>
  </si>
  <si>
    <t>Górnictwo</t>
  </si>
  <si>
    <t>Kotłownia Dąbrówka</t>
  </si>
  <si>
    <t>Zakłady Górniczo-Hutnicze "Bolesław" S.A.</t>
  </si>
  <si>
    <t>3(a)</t>
  </si>
  <si>
    <t>małopolskie</t>
  </si>
  <si>
    <t>Odpady i ścieki przemysłowe i niebezpieczne</t>
  </si>
  <si>
    <t>Huta Miedzi "Legnica"</t>
  </si>
  <si>
    <t>KGHM Metraco S.A.</t>
  </si>
  <si>
    <t>Odpady i ścieki komunalne (inne niż niebezpieczne)</t>
  </si>
  <si>
    <t>Instytut Metali Nieżelaznych w Gliwicach Oddział w Legnicy</t>
  </si>
  <si>
    <t>Instytut Metali Nieżelaznych</t>
  </si>
  <si>
    <t>Pozostały przemysł</t>
  </si>
  <si>
    <t>Zakłady Górniczo-Hutnicze BOLESŁAW S.A. Składowisko odpadów poflotacyjnych</t>
  </si>
  <si>
    <t>-</t>
  </si>
  <si>
    <t>5(c)</t>
  </si>
  <si>
    <t>Sektor rolno-spożywczy</t>
  </si>
  <si>
    <t>Miejskie Przedsiębiorstwo Wodociagów i Kanalizacji S.A. Wrocławska Oczyszczalnia Ścieków Janówek</t>
  </si>
  <si>
    <t>Miejskie Przedsiębiorstwo Wodociągów i Kanalizacji Spółka Akcyjna</t>
  </si>
  <si>
    <t>5(f)</t>
  </si>
  <si>
    <t>MIEJSKO-PRZEMYSŁOWA OCZYSZCZALNIA ŚCIEKÓW SPÓŁKA Z OGRANICZONĄ ODPOWIEDZIALNOŚCIĄ</t>
  </si>
  <si>
    <t>ZAKŁAD "CZAJKA"</t>
  </si>
  <si>
    <t>MIEJSKIE PRZEDSIĘBIORSTWO WODOCIĄGÓW I KANALIZACJI W M. ST. WARSZAWIE SPÓŁKA AKCYJNA</t>
  </si>
  <si>
    <t>mazowieckie</t>
  </si>
  <si>
    <t>ArcelorMittal Poland S.A. Oddział Dąbrowa Górnicza</t>
  </si>
  <si>
    <t>ArcelorMittal Poland S.A.</t>
  </si>
  <si>
    <t>2(a)</t>
  </si>
  <si>
    <t>śląskie</t>
  </si>
  <si>
    <t>AQUANET Spółka Akcyjna, Centralna Oczyszczalnia Ścieków</t>
  </si>
  <si>
    <t>AQUANET Spółka Akcyjna</t>
  </si>
  <si>
    <t>wielkopolskie</t>
  </si>
  <si>
    <t>Grupa Azoty Zakłady Azotowe "Puławy" S.A.</t>
  </si>
  <si>
    <t>4(c)</t>
  </si>
  <si>
    <t>lubelskie</t>
  </si>
  <si>
    <t>Zakład Oczyszczania Ścieków "Płaszów" - Stacja Termicznej Utylizacji Osadów</t>
  </si>
  <si>
    <t>Katowickie Wodociągi S.A.,Oczyszczalnia Dąbrówka Mała-Centrum</t>
  </si>
  <si>
    <t>International Paper - Kwidzyn Sp. z o.o.</t>
  </si>
  <si>
    <t>5(g)</t>
  </si>
  <si>
    <t>pomorskie</t>
  </si>
  <si>
    <t>Oczyszczalnia Ścieków "Gdańsk Wschód"</t>
  </si>
  <si>
    <t>"SAUR NEPTUN GDAŃSK" Spółka Akcyjna</t>
  </si>
  <si>
    <t>Chemwik sp. z o.o.</t>
  </si>
  <si>
    <t>CHEMWIK SPÓŁKA Z OGRANICZONĄ ODPOWIEDZIALNOŚCIĄ</t>
  </si>
  <si>
    <t>kujawsko-pomorskie</t>
  </si>
  <si>
    <t>Zakład Oczyszczalni Ścieków</t>
  </si>
  <si>
    <t>Tarnowskie Wodociągi Sp. z o. o.</t>
  </si>
  <si>
    <t>ANWIL S.A.</t>
  </si>
  <si>
    <t>5(d)</t>
  </si>
  <si>
    <t>Toruńskie Wodociągi Sp. z o. o</t>
  </si>
  <si>
    <t>OCZYSZCZALNIA ŚCIEKÓW FORDON</t>
  </si>
  <si>
    <t>MIEJSKIE WODOCIĄGI I KANALIZACJA W BYDGOSZCZY - SP. Z O.O.</t>
  </si>
  <si>
    <t>5(a)</t>
  </si>
  <si>
    <t>Oczyszczalnia Ścieków</t>
  </si>
  <si>
    <t>Przedsiębiorstwo Wodociągów i Kanalizacji Spółka z o.o. w Siedlcach</t>
  </si>
  <si>
    <t>Przedsiębiorstwo Gospodarki Wodnej i Rekultywacji S.A.</t>
  </si>
  <si>
    <t>Zakład Oczyszczalni Ścieków Południe</t>
  </si>
  <si>
    <t>Jastrzębska Spółka Węglowa S.A. Kopalnia Węgla Kamiennego "Budryk"</t>
  </si>
  <si>
    <t>Jastrzębska Spółka Węglowa Spółka Akcyjna</t>
  </si>
  <si>
    <t>Centralna Oczyszczalnia Ścieków</t>
  </si>
  <si>
    <t>PRZEDSIĘBIORSTWO WODOCIĄGÓW I KANALIZACJI SPÓŁKA Z OGRANICZONĄ ODPOWIEDZIALNOŚCIĄ</t>
  </si>
  <si>
    <t>OCZYSZCZALNIA ŚCIEKÓW RADOCHA II W SOSNOWCU</t>
  </si>
  <si>
    <t>SOSNOWIECKIE WODOCIĄGI SPÓŁKA AKCYJNA</t>
  </si>
  <si>
    <t>Zakład Wodociągów i Kanalizacji sp. z o.o.</t>
  </si>
  <si>
    <t>Wodociągi Miejskie w Radomiu Spółka z o.o. Zakład Kanalizacyjny</t>
  </si>
  <si>
    <t>Oczyszczalnia Ścieków Tychy-Urbanowice</t>
  </si>
  <si>
    <t>Regionalne Centrum Gospodarki Wodno Ściekowej S.A.</t>
  </si>
  <si>
    <t>Oczyszczalnia Ścieków "WARTA" S.A.- Centralna Oczyszczalnia Ścieków</t>
  </si>
  <si>
    <t>OCZYSZCZALNIA ŚCIEKÓW "WARTA" SPÓŁKA AKCYJNA</t>
  </si>
  <si>
    <t>Energetyka Sp. z o.o., Wydział W-3 Głogów</t>
  </si>
  <si>
    <t>Miejska Oczyszczalnia Ścieków</t>
  </si>
  <si>
    <t>Przedsiębiorstwo Wodociągów i Kanalizacji "WODNIK" Spółka z o.o.</t>
  </si>
  <si>
    <t>Chorzowsko-Świętochłowickie PWiK Sp. z o.o., Oczyszczalnia Ścieków "Klimzowiec"</t>
  </si>
  <si>
    <t>Samorządowy Chorzowsko-Świętochłowicki Związek Wodociągów i Kanalizacji</t>
  </si>
  <si>
    <t>Synthos Dwory 7 spółka z ograniczoną odpowiedzialnością spółka jawna</t>
  </si>
  <si>
    <t>Solvent Wistol S.A.</t>
  </si>
  <si>
    <t>4(a)</t>
  </si>
  <si>
    <t>METALURGIA S.A.</t>
  </si>
  <si>
    <t>2(f)</t>
  </si>
  <si>
    <t>łódzkie</t>
  </si>
  <si>
    <t>TAURON Wytwarzanie Spółka Akcyjna - Elektrownia Jaworzno III w Jaworznie - Elektrownia III</t>
  </si>
  <si>
    <t>TAURON Wytwarzanie Spółka Akcyjna</t>
  </si>
  <si>
    <t>1(c)</t>
  </si>
  <si>
    <t>Zakład Wodociągów i Kanalizacji w Pruszkowie</t>
  </si>
  <si>
    <t>Grupowa Oczyszczalnia Ścieków Chrzanów</t>
  </si>
  <si>
    <t>Rejonowe Przedsiębiorstwo Wodociągów i Kanalizacji Spółka z o.o.</t>
  </si>
  <si>
    <t>Grupowa Oczyszczalnia Ścieków Dębogórze</t>
  </si>
  <si>
    <t>Przedsiębiorstwo Wodociągów i Kanalizacji Sp. z o.o. w Gdyni</t>
  </si>
  <si>
    <t>PGE Górnictwo i Energetyka Konwencjonalna S.A. - Oddział Elektrownia Opole</t>
  </si>
  <si>
    <t>PGE Górnictwo i Energetyka Konwencjonalna S.A.</t>
  </si>
  <si>
    <t>opolskie</t>
  </si>
  <si>
    <t>Przedsiębiorstwo Wodociągów i Kanalizacji Sp. z o.o.</t>
  </si>
  <si>
    <t>Oczyszczalnia Ścieków Sitkówka</t>
  </si>
  <si>
    <t>Wodociągi Kieleckie Sp. z o. o.</t>
  </si>
  <si>
    <t>świętokrzyskie</t>
  </si>
  <si>
    <t>ORLEN Eko Sp. z o.o.</t>
  </si>
  <si>
    <t>Zakład Wodociągów i Kanalizacji Sp. z o.o  Oczyszczalnia Pomorzany</t>
  </si>
  <si>
    <t>zachodniopomorskie</t>
  </si>
  <si>
    <t>Zakład Wodociągów i Kanalizacji /oczyszczalnia ścieków/</t>
  </si>
  <si>
    <t>Miejskie Przedsiębiorstwo Gospodarki Komunalnej Sp. z o.o.</t>
  </si>
  <si>
    <t>Spółka Wodno-Ściekowa "Swarzewo", Oczyszczalnia ścieków w Swarzewie</t>
  </si>
  <si>
    <t>Lubelski Węgiel "Bogdanka" S.A.</t>
  </si>
  <si>
    <t>Can - Pack Spółka Akcyjna w Krakowie - Fabryka Puszek Napojowych</t>
  </si>
  <si>
    <t>Can -Pack Spółka Akcyjna</t>
  </si>
  <si>
    <t>9(c)</t>
  </si>
  <si>
    <t>Komunalna Oczyszczalnia Ścieków</t>
  </si>
  <si>
    <t>Miejskie Przedsiębiorstwo Wodociągów i Kanalizacji Sp. z o.o.</t>
  </si>
  <si>
    <t>Oczyszczalnia ścieków CIERNIE w Świebodzicach</t>
  </si>
  <si>
    <t>Wałbrzyskie Przedsiębiorstwo Wodociągów i Kanalizacji Spółka z o.o.</t>
  </si>
  <si>
    <t>Nordkalk Sp. z o.o. Zakład Miedzianka</t>
  </si>
  <si>
    <t>Nordkalk Sp. z o.o.</t>
  </si>
  <si>
    <t>3(b)</t>
  </si>
  <si>
    <t>Oczyszczalnia Ścieków "Łyna"</t>
  </si>
  <si>
    <t>warmińsko-mazurskie</t>
  </si>
  <si>
    <t>Polska Grupa Górnicza sp.zo.o KWK Ruda Ruch Halemba</t>
  </si>
  <si>
    <t>Polska Grupa Górnicza spółka akcyjna</t>
  </si>
  <si>
    <t>Legnickie Przedsiębiorstwo Wodociągów i Kanalizacji S.A.</t>
  </si>
  <si>
    <t>Energetyka sp. z o.o., Elektrociepłownia E-4 Legnica</t>
  </si>
  <si>
    <t>Energetyka Sp. z o.o.</t>
  </si>
  <si>
    <t>Bytomskie Przedsiębiorstwo Komunalne Sp. z o.o.</t>
  </si>
  <si>
    <t>Grupowa Oczyszczalnia Ścieków</t>
  </si>
  <si>
    <t>Spółka Wodno-Ściekowa "PROSNA"</t>
  </si>
  <si>
    <t>Oczyszczalnia Śródmieście</t>
  </si>
  <si>
    <t>Zabrzańskie Przedsiębiorstwo Wodociągów i Kanalizacji Sp. z o.o.</t>
  </si>
  <si>
    <t>PCC Rokita S.A.</t>
  </si>
  <si>
    <t>Przedsiębiorstwo Wodociagów i Kanalizacji w Suwałkach Spółka z o.o.</t>
  </si>
  <si>
    <t>podlaskie</t>
  </si>
  <si>
    <t>ArcelorMittal Tubular Products Kraków Sp. z o.o.</t>
  </si>
  <si>
    <t>2(c)</t>
  </si>
  <si>
    <t>CTL Maczki-Bór S.A.</t>
  </si>
  <si>
    <t>Centralna Oczyszczalnia Ścieków - COŚ</t>
  </si>
  <si>
    <t>HSW-Wodociągi Spółka z Ograniczoną Odpowiedzialnością</t>
  </si>
  <si>
    <t>podkarpackie</t>
  </si>
  <si>
    <t>Huta Cynku "Miasteczko Śląskie" S.A.</t>
  </si>
  <si>
    <t>NYCZ INTERTRADE Sp. z o.o.</t>
  </si>
  <si>
    <t>Zakład Oczyszczania Ścieków "Kujawy"</t>
  </si>
  <si>
    <t>ARCELORMITTAL POLAND SPÓŁKA AKCYJNA ODDZIAŁ W ZDZIESZOWICACH</t>
  </si>
  <si>
    <t>1(d)</t>
  </si>
  <si>
    <t>MPGK Krosno Sp. z o.o. Oczyszczalnia Ścieków</t>
  </si>
  <si>
    <t>MPGK Krosno Sp. z o.o.</t>
  </si>
  <si>
    <t>TAMEH POLSKA sp. z o. o. - Zakład Wytwarzania Kraków (Elektrociepłownia)</t>
  </si>
  <si>
    <t>TAMEH POLSKA Sp. z o. o.</t>
  </si>
  <si>
    <t>2(b)</t>
  </si>
  <si>
    <t>ICT POLAND Sp z o.o.</t>
  </si>
  <si>
    <t>ICT POLAND Sp z.o.o</t>
  </si>
  <si>
    <t>6(b)</t>
  </si>
  <si>
    <t>lubuskie</t>
  </si>
  <si>
    <t>Grupa Azoty Spółka Akcyjna</t>
  </si>
  <si>
    <t>Miejskie Wodociągi i Kanalizacja Sp.z o.o., Oczyszczalnia JAMNO</t>
  </si>
  <si>
    <t>Oczyszczalnia Ścieków Gigablok</t>
  </si>
  <si>
    <t>Katowickie Wodociągi S.A.</t>
  </si>
  <si>
    <t>Zakład Odsalania</t>
  </si>
  <si>
    <t>GWDA spółka z ograniczoną odpowiedzialnością</t>
  </si>
  <si>
    <t>Spółka Wodno-Ściekowa "GWDA" spółka z ograniczoną odpowiedzialnością</t>
  </si>
  <si>
    <t>Oczyszczalnia Ścieków ZWiK Ciechanów</t>
  </si>
  <si>
    <t>Zakład Wodociągów i Kanalizacji w Ciechanowie Spółka z ograniczoną odpowiedzialnością</t>
  </si>
  <si>
    <t>EDF RYBNIK S.A. Oddział w Rybniku</t>
  </si>
  <si>
    <t>PGE Energia Ciepła Spółka Akcyjna</t>
  </si>
  <si>
    <t>Grupa Żywiec S.A. Browar w Elblągu</t>
  </si>
  <si>
    <t>Grupa Żywiec S.A.</t>
  </si>
  <si>
    <t>8(b)</t>
  </si>
  <si>
    <t>STORA ENSO POLAND SA (zakład w OSTROŁĘCE)</t>
  </si>
  <si>
    <t>Stora Enso Poland S.A.</t>
  </si>
  <si>
    <t>6(a)</t>
  </si>
  <si>
    <t>Grupowa Oczyszczalnia Ścieków Sp. z o.o</t>
  </si>
  <si>
    <t>Oczyszczalnia ścieków komunalnych</t>
  </si>
  <si>
    <t>Miejskie Wodociągi i Kanalizacja Spółka z .o.o</t>
  </si>
  <si>
    <t>Polska Grupa Górnicza S.A. Oddział KWK Mysłowice - Wesoła</t>
  </si>
  <si>
    <t>Zakłady Energetyki Cieplnej S.A.</t>
  </si>
  <si>
    <t>PGE Górnictwo i Energetyka Konwencjonalna S.A. - Oddział Elektrowni Dolna Odra - Elektrownia Dolna Odra</t>
  </si>
  <si>
    <t>1(e)</t>
  </si>
  <si>
    <t>OCZYSZCZALNIA ŚCIEKÓW W RĄBCZYNIE</t>
  </si>
  <si>
    <t>WODKAN PRZEDSIĘBIORSTWO WODOCIĄGÓW I KANALIZACJI SPÓŁKA AKCYJNA</t>
  </si>
  <si>
    <t>Odkrywka Tomisławice</t>
  </si>
  <si>
    <t>PAK KOPALNIA WĘGLA BRUNATNEGO KONIN SPÓŁKA AKCYJNA</t>
  </si>
  <si>
    <t>Komunalna Biologiczna Oczyszczalnia Ścieków Sp. z o.o.</t>
  </si>
  <si>
    <t>Zakład Września, o. w Białężycach</t>
  </si>
  <si>
    <t>Volkswagen Poznań Sp. z o.o.</t>
  </si>
  <si>
    <t>PGE Górnictwo i Energetyka Konwencjonalna S.A. - Oddział Kopalnia Węgla Brunatnego Bełchatów</t>
  </si>
  <si>
    <t>Polska Grupa Górnicza sp. z o.o. Odział KWK Ruda Ruch Bielszowice</t>
  </si>
  <si>
    <t>Schumacher Packaging Zakład Grudziądz Sp. z o.o.</t>
  </si>
  <si>
    <t>Kompania Piwowarska SA - Browar w Tychach</t>
  </si>
  <si>
    <t>KOMPANIA PIWOWARSKA SPÓŁKA AKCYJNA</t>
  </si>
  <si>
    <t>Miejskie Wodociągi i Kanalizacja Spółka z ograniczoną odpowiedzialnością - Miejska Oczyszczalnia Ścieków</t>
  </si>
  <si>
    <t>Miejskie Wodociągi i Kanalizacja Spółka z ograniczoną odpowiedzialnością</t>
  </si>
  <si>
    <t>Przedsiębiorstwo Wodociągów i Kanalizacji Sp. z o.o.,   Zakład oczyszczania ścieków</t>
  </si>
  <si>
    <t>Wydział Oczyszczalni Ścieków</t>
  </si>
  <si>
    <t>Wodociągi Dębickie Sp. z o.o.</t>
  </si>
  <si>
    <t>Wydział Prasowni i Ciągarni</t>
  </si>
  <si>
    <t>Walcownia Metali "Dziedzice" S.A.</t>
  </si>
  <si>
    <t>Oczyszczalnia Ścieków w Brodnicy</t>
  </si>
  <si>
    <t>Miejski Zakład Komunalny Sp. z o.o.</t>
  </si>
  <si>
    <t>CIECH Sarzyna S.A.</t>
  </si>
  <si>
    <t>CIECH Sarzyna Spółka Akcyjna</t>
  </si>
  <si>
    <t>Elektrociepłownia Zielona Góra S.A.</t>
  </si>
  <si>
    <t>ELEKTROCIEPŁOWNIA "ZIELONA GÓRA" SPÓŁKA AKCYJNA</t>
  </si>
  <si>
    <t>Instalacja termicznego przekształcania odpadów Zakładów Farmaceutycznych Polpharma S.A.</t>
  </si>
  <si>
    <t>ZAKŁADY FARMACEUTYCZNE "POLPHARMA" S.A.</t>
  </si>
  <si>
    <t>Zakład Wodociągów i Kanalizacji "WOD-KAN" Sp. z o.o.</t>
  </si>
  <si>
    <t>Oczyszczalnia Ścieków w Nowej Wsi Ełckiej</t>
  </si>
  <si>
    <t>Oczyszczalnia Ścieków w Giżycku</t>
  </si>
  <si>
    <t>Urząd Miasta Giżycko</t>
  </si>
  <si>
    <t>ARCELORMITTAL WARSZAWA SP. Z O.O.</t>
  </si>
  <si>
    <t>Wodociągi i Kanalizacja "AKWA" Sp. z o.o., Miejska Oczyszczalnia Ścieków</t>
  </si>
  <si>
    <t>ENEA Wytwarzanie Spółka z ograniczoną odpowiedzialnością</t>
  </si>
  <si>
    <t>Enea Wytwarzanie Sp. z o. o.</t>
  </si>
  <si>
    <t>Oczyszczalnia scieków</t>
  </si>
  <si>
    <t>Zakład Wodociągów i Kanalizacji Sp z o.o.</t>
  </si>
  <si>
    <t>VELVET CARE SPÓŁKA Z OGRANICZONĄ ODPOWIEDZIALNOŚCIĄ</t>
  </si>
  <si>
    <t>"VELVET CARE SPÓŁKA Z OGRANICZONA ODPOWIEDZIALNOŚCIĄ"</t>
  </si>
  <si>
    <t>Przedsiębiorstwo Produkcyjno-Handlowo-Usługowe "KONSPOL-BIS" Sp. z o.o.</t>
  </si>
  <si>
    <t>5(e)</t>
  </si>
  <si>
    <t>ArcelorMittal Poland S.A. Oddział Świętochłowice</t>
  </si>
  <si>
    <t>STORA ENSO NAREW SP. Z O.O.</t>
  </si>
  <si>
    <t>Tektura Opakowania Papier S.A.</t>
  </si>
  <si>
    <t>Zakład Gospodarki Wodno - Kanalizacyjnej w Tomaszowie Mazowieckim</t>
  </si>
  <si>
    <t>Jastrzębska Spółka Węglowa S.A. KWK "Borynia-Zofiówka-Jastrzębie" Ruch "Zofiówka"</t>
  </si>
  <si>
    <t>Przedsiębiorstwo Wodociągów i Kanalizacji Spółka z o.o.</t>
  </si>
  <si>
    <t>Galwanotechnika Mrągowo Sp. z o.o.</t>
  </si>
  <si>
    <t>"Galwanotechnika Mrągowo" Sp. z o.o.</t>
  </si>
  <si>
    <t>TAURON Wytwarzanie Spółka Akcyjna - Oddział Elektrownia Łaziska w Łaziskach Górnych</t>
  </si>
  <si>
    <t>Jastrzębska Spółka Węglowa S.A. KWK "Borynia-Zofiówka-Jastrzębie" Ruch "Borynia"</t>
  </si>
  <si>
    <t>Jastrzębska Spółka Węglowa Spółka Akcyjna Kopalnia Węgla Kamiennego "Pniówek"</t>
  </si>
  <si>
    <t>PGNiG TERMIKA Energetyka Przemysłowa S.A.</t>
  </si>
  <si>
    <t>Philips Lighting Poland spółka z o.o.</t>
  </si>
  <si>
    <t>Philips Lighting Poland Sp. z o.o</t>
  </si>
  <si>
    <t>Grupa LOTOS S.A.</t>
  </si>
  <si>
    <t>1(a)</t>
  </si>
  <si>
    <t>Electropoli Poland Sp. z o.o.</t>
  </si>
  <si>
    <t>Grupa Azoty Zakłady Azotowe Kędzierzyn Spółka Akcyjna</t>
  </si>
  <si>
    <t>Federal-Mogul Gorzyce Spółka z o.o.</t>
  </si>
  <si>
    <t>ORLEN Południe Spółka Akcyjna - Zakład Jedlicze</t>
  </si>
  <si>
    <t>ORLEN POŁUDNIE SPÓŁKA AKCYJNA</t>
  </si>
  <si>
    <t>AXA Stenman Poland Sp. z o.o.</t>
  </si>
  <si>
    <t>AXA STENMAN POLAND SPÓŁKA Z OGRANICZONĄ ODPOWIEDZIALNOŚCIĄ</t>
  </si>
  <si>
    <t>MESKO S.A.</t>
  </si>
  <si>
    <t>4(f)</t>
  </si>
  <si>
    <t>Grupa Azoty Zakłady Chemiczne "POLICE" SA</t>
  </si>
  <si>
    <t>Opel Manufacturing Poland Spółka z ograniczoną odpowiedzialnością</t>
  </si>
  <si>
    <t>Opel Manufacturing Poland Sp. z o.o.</t>
  </si>
  <si>
    <t>FEDERAL-MOGUL BIMET S. A.</t>
  </si>
  <si>
    <t>Zakład Utylizacyjny Sp. z o.o.</t>
  </si>
  <si>
    <t>Cognor Spółka Akcyjna Oddział HSJ w Stalowej  Woli</t>
  </si>
  <si>
    <t>Cognor Spółka Akcyjna</t>
  </si>
  <si>
    <t>Odkrywka Drzewce</t>
  </si>
  <si>
    <t>CEZ Chorzów S.A.</t>
  </si>
  <si>
    <t>PGE Górnictwo i Energetyka Konwencjonalna S.A. - Oddział Zespół Elektrociepłowni Bydgoszcz - EC Bydgoszcz II</t>
  </si>
  <si>
    <t>Zakłady Chemiczne "Siarkopol" Tarnobrzeg sp. z o.o.</t>
  </si>
  <si>
    <t>Oczyszczalnia Ścieków Centrum</t>
  </si>
  <si>
    <t>Dąbrowskie Wodociągi Spółka z ograniczoną odpowiedzialnością</t>
  </si>
  <si>
    <t>ENEA Elektrownia Połaniec Spółka Akcyjna</t>
  </si>
  <si>
    <t>SOKOŁÓW S.A. ODDZIAŁ W CZYŻEWIE</t>
  </si>
  <si>
    <t>SOKOŁÓW S.A.</t>
  </si>
  <si>
    <t>TAURON Wytwarzanie  Spółka Akcyjna - Oddział Elektrownia Jaworzno III w Jaworznie - Elektrownia II</t>
  </si>
  <si>
    <t>KOKSOWNIA PRZYJAŹŃ</t>
  </si>
  <si>
    <t>JSW KOKS Spółka Akcyjna</t>
  </si>
  <si>
    <t>SOKOŁÓW S.A. - ODDZIAŁ W KOLE</t>
  </si>
  <si>
    <t>Sumy częściowe (narastająco) [kg]</t>
  </si>
  <si>
    <t>% częściowe (narastająco)</t>
  </si>
  <si>
    <t>AQUA S.A. Oczyszczalnia Ścieków</t>
  </si>
  <si>
    <t>Homanit Polska Spółka z Ograniczoną Odpowiedzialnością i Spółka, Spółka Komandytowa</t>
  </si>
  <si>
    <t>Miejskie Przedsiębiorstwo Wodociągów i Kanalizacji w Lublinie Sp. z o.o., Oczyszczalnia ścieków "Hajdów"</t>
  </si>
  <si>
    <t>AQUA Spółka Akcyjna</t>
  </si>
  <si>
    <t>Homanit Polska Spółka z Ograniczoną Odpowiedzialnością i Spółka Spółka Komandytowa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</si>
</sst>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_ ;\-#,##0.00\ "/>
    <numFmt numFmtId="166" formatCode="#,##0.0_ ;\-#,##0.0\ "/>
    <numFmt numFmtId="167" formatCode="#,##0.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9"/>
      <color theme="0"/>
      <name val="Arial CE"/>
      <family val="2"/>
      <charset val="238"/>
    </font>
    <font>
      <sz val="9"/>
      <color theme="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sz val="9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85CB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ashed">
        <color theme="4" tint="-0.24994659260841701"/>
      </right>
      <top/>
      <bottom/>
      <diagonal/>
    </border>
    <border diagonalUp="1" diagonalDown="1">
      <left style="dashed">
        <color theme="4" tint="-0.24994659260841701"/>
      </left>
      <right/>
      <top/>
      <bottom/>
      <diagonal style="dashed">
        <color theme="4" tint="-0.24994659260841701"/>
      </diagonal>
    </border>
    <border diagonalUp="1" diagonalDown="1">
      <left/>
      <right/>
      <top/>
      <bottom/>
      <diagonal style="dashed">
        <color theme="4" tint="-0.24994659260841701"/>
      </diagonal>
    </border>
    <border diagonalUp="1" diagonalDown="1">
      <left/>
      <right style="dashed">
        <color theme="4" tint="-0.24994659260841701"/>
      </right>
      <top/>
      <bottom/>
      <diagonal style="dashed">
        <color theme="4" tint="-0.24994659260841701"/>
      </diagonal>
    </border>
  </borders>
  <cellStyleXfs count="2">
    <xf numFmtId="0" fontId="0" fillId="0" borderId="0"/>
    <xf numFmtId="0" fontId="1" fillId="0" borderId="0" applyFont="0" applyBorder="0" applyAlignment="0" applyProtection="0"/>
  </cellStyleXfs>
  <cellXfs count="70">
    <xf numFmtId="0" fontId="0" fillId="0" borderId="0" xfId="0"/>
    <xf numFmtId="0" fontId="2" fillId="9" borderId="0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9" borderId="0" xfId="0" applyFont="1" applyFill="1" applyAlignment="1">
      <alignment wrapText="1"/>
    </xf>
    <xf numFmtId="0" fontId="2" fillId="9" borderId="1" xfId="1" applyFont="1" applyFill="1" applyBorder="1" applyAlignment="1">
      <alignment horizontal="center" vertical="center" wrapText="1"/>
    </xf>
    <xf numFmtId="0" fontId="2" fillId="9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0" xfId="1" applyFont="1" applyFill="1" applyBorder="1" applyAlignment="1">
      <alignment horizontal="center" vertical="center" wrapText="1"/>
    </xf>
    <xf numFmtId="0" fontId="2" fillId="8" borderId="2" xfId="1" applyFont="1" applyFill="1" applyBorder="1" applyAlignment="1">
      <alignment horizontal="center" vertical="center" wrapText="1"/>
    </xf>
    <xf numFmtId="0" fontId="2" fillId="9" borderId="0" xfId="1" applyFont="1" applyFill="1" applyBorder="1" applyAlignment="1">
      <alignment horizontal="center" vertical="top" wrapText="1"/>
    </xf>
    <xf numFmtId="0" fontId="6" fillId="8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vertical="center" wrapText="1"/>
    </xf>
    <xf numFmtId="0" fontId="4" fillId="10" borderId="0" xfId="0" applyFont="1" applyFill="1" applyAlignment="1">
      <alignment horizontal="center" vertical="center" wrapText="1"/>
    </xf>
    <xf numFmtId="167" fontId="4" fillId="0" borderId="1" xfId="0" applyNumberFormat="1" applyFont="1" applyBorder="1" applyAlignment="1">
      <alignment horizontal="right" vertical="center" wrapText="1" indent="1"/>
    </xf>
    <xf numFmtId="167" fontId="4" fillId="0" borderId="0" xfId="0" applyNumberFormat="1" applyFont="1" applyAlignment="1">
      <alignment horizontal="right" vertical="center" wrapText="1" indent="1"/>
    </xf>
    <xf numFmtId="167" fontId="4" fillId="0" borderId="2" xfId="0" applyNumberFormat="1" applyFont="1" applyBorder="1" applyAlignment="1">
      <alignment horizontal="right" vertical="center" wrapText="1" indent="1"/>
    </xf>
    <xf numFmtId="165" fontId="4" fillId="0" borderId="1" xfId="0" applyNumberFormat="1" applyFont="1" applyBorder="1" applyAlignment="1">
      <alignment horizontal="right" vertical="center" wrapText="1" indent="1"/>
    </xf>
    <xf numFmtId="165" fontId="4" fillId="0" borderId="0" xfId="0" applyNumberFormat="1" applyFont="1" applyAlignment="1">
      <alignment horizontal="right" vertical="center" wrapText="1" indent="1"/>
    </xf>
    <xf numFmtId="165" fontId="4" fillId="0" borderId="2" xfId="0" applyNumberFormat="1" applyFont="1" applyBorder="1" applyAlignment="1">
      <alignment horizontal="right" vertical="center" wrapText="1" indent="1"/>
    </xf>
    <xf numFmtId="167" fontId="4" fillId="10" borderId="1" xfId="0" applyNumberFormat="1" applyFont="1" applyFill="1" applyBorder="1" applyAlignment="1">
      <alignment horizontal="right" vertical="center" wrapText="1" indent="1"/>
    </xf>
    <xf numFmtId="167" fontId="4" fillId="10" borderId="0" xfId="0" applyNumberFormat="1" applyFont="1" applyFill="1" applyAlignment="1">
      <alignment horizontal="right" vertical="center" wrapText="1" indent="1"/>
    </xf>
    <xf numFmtId="167" fontId="4" fillId="10" borderId="2" xfId="0" applyNumberFormat="1" applyFont="1" applyFill="1" applyBorder="1" applyAlignment="1">
      <alignment horizontal="right" vertical="center" wrapText="1" indent="1"/>
    </xf>
    <xf numFmtId="165" fontId="4" fillId="10" borderId="1" xfId="0" applyNumberFormat="1" applyFont="1" applyFill="1" applyBorder="1" applyAlignment="1">
      <alignment horizontal="right" vertical="center" wrapText="1" indent="1"/>
    </xf>
    <xf numFmtId="165" fontId="4" fillId="10" borderId="0" xfId="0" applyNumberFormat="1" applyFont="1" applyFill="1" applyAlignment="1">
      <alignment horizontal="right" vertical="center" wrapText="1" indent="1"/>
    </xf>
    <xf numFmtId="165" fontId="4" fillId="10" borderId="2" xfId="0" applyNumberFormat="1" applyFont="1" applyFill="1" applyBorder="1" applyAlignment="1">
      <alignment horizontal="right" vertical="center" wrapText="1" indent="1"/>
    </xf>
    <xf numFmtId="165" fontId="5" fillId="0" borderId="1" xfId="0" applyNumberFormat="1" applyFont="1" applyBorder="1" applyAlignment="1">
      <alignment horizontal="right" vertical="center" wrapText="1" indent="1"/>
    </xf>
    <xf numFmtId="165" fontId="5" fillId="0" borderId="0" xfId="0" applyNumberFormat="1" applyFont="1" applyAlignment="1">
      <alignment horizontal="right" vertical="center" wrapText="1" indent="1"/>
    </xf>
    <xf numFmtId="165" fontId="5" fillId="0" borderId="2" xfId="0" applyNumberFormat="1" applyFont="1" applyBorder="1" applyAlignment="1">
      <alignment horizontal="right" vertical="center" wrapText="1" indent="1"/>
    </xf>
    <xf numFmtId="165" fontId="5" fillId="10" borderId="1" xfId="0" applyNumberFormat="1" applyFont="1" applyFill="1" applyBorder="1" applyAlignment="1">
      <alignment horizontal="right" vertical="center" wrapText="1" indent="1"/>
    </xf>
    <xf numFmtId="165" fontId="5" fillId="10" borderId="0" xfId="0" applyNumberFormat="1" applyFont="1" applyFill="1" applyAlignment="1">
      <alignment horizontal="right" vertical="center" wrapText="1" indent="1"/>
    </xf>
    <xf numFmtId="165" fontId="5" fillId="10" borderId="2" xfId="0" applyNumberFormat="1" applyFont="1" applyFill="1" applyBorder="1" applyAlignment="1">
      <alignment horizontal="right" vertical="center" wrapText="1" indent="1"/>
    </xf>
    <xf numFmtId="164" fontId="5" fillId="0" borderId="3" xfId="0" applyNumberFormat="1" applyFont="1" applyBorder="1" applyAlignment="1">
      <alignment horizontal="right" vertical="center" wrapText="1" indent="1"/>
    </xf>
    <xf numFmtId="164" fontId="5" fillId="0" borderId="4" xfId="0" applyNumberFormat="1" applyFont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right" vertical="center" wrapText="1" indent="1"/>
    </xf>
    <xf numFmtId="164" fontId="6" fillId="8" borderId="1" xfId="0" applyNumberFormat="1" applyFont="1" applyFill="1" applyBorder="1" applyAlignment="1">
      <alignment horizontal="right" vertical="center" wrapText="1" indent="1"/>
    </xf>
    <xf numFmtId="164" fontId="6" fillId="8" borderId="0" xfId="0" applyNumberFormat="1" applyFont="1" applyFill="1" applyAlignment="1">
      <alignment horizontal="right" vertical="center" wrapText="1" indent="1"/>
    </xf>
    <xf numFmtId="164" fontId="6" fillId="8" borderId="2" xfId="0" applyNumberFormat="1" applyFont="1" applyFill="1" applyBorder="1" applyAlignment="1">
      <alignment horizontal="right" vertical="center" wrapText="1" indent="1"/>
    </xf>
    <xf numFmtId="167" fontId="7" fillId="8" borderId="1" xfId="0" applyNumberFormat="1" applyFont="1" applyFill="1" applyBorder="1" applyAlignment="1">
      <alignment horizontal="right" vertical="center" wrapText="1" indent="1"/>
    </xf>
    <xf numFmtId="167" fontId="7" fillId="8" borderId="0" xfId="0" applyNumberFormat="1" applyFont="1" applyFill="1" applyAlignment="1">
      <alignment horizontal="right" vertical="center" wrapText="1" indent="1"/>
    </xf>
    <xf numFmtId="167" fontId="7" fillId="8" borderId="2" xfId="0" applyNumberFormat="1" applyFont="1" applyFill="1" applyBorder="1" applyAlignment="1">
      <alignment horizontal="right" vertical="center" wrapText="1" indent="1"/>
    </xf>
    <xf numFmtId="165" fontId="7" fillId="8" borderId="1" xfId="0" applyNumberFormat="1" applyFont="1" applyFill="1" applyBorder="1" applyAlignment="1">
      <alignment horizontal="right" vertical="center" wrapText="1" indent="1"/>
    </xf>
    <xf numFmtId="165" fontId="7" fillId="8" borderId="0" xfId="0" applyNumberFormat="1" applyFont="1" applyFill="1" applyAlignment="1">
      <alignment horizontal="right" vertical="center" wrapText="1" indent="1"/>
    </xf>
    <xf numFmtId="165" fontId="7" fillId="8" borderId="2" xfId="0" applyNumberFormat="1" applyFont="1" applyFill="1" applyBorder="1" applyAlignment="1">
      <alignment horizontal="right" vertical="center" wrapText="1" indent="1"/>
    </xf>
    <xf numFmtId="0" fontId="2" fillId="8" borderId="1" xfId="0" applyFont="1" applyFill="1" applyBorder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165" fontId="8" fillId="0" borderId="1" xfId="0" applyNumberFormat="1" applyFont="1" applyBorder="1" applyAlignment="1">
      <alignment horizontal="right" vertical="center" wrapText="1" indent="1"/>
    </xf>
    <xf numFmtId="165" fontId="8" fillId="0" borderId="0" xfId="0" applyNumberFormat="1" applyFont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10" borderId="1" xfId="0" applyNumberFormat="1" applyFont="1" applyFill="1" applyBorder="1" applyAlignment="1">
      <alignment horizontal="right" vertical="center" wrapText="1" indent="1"/>
    </xf>
    <xf numFmtId="165" fontId="8" fillId="10" borderId="0" xfId="0" applyNumberFormat="1" applyFont="1" applyFill="1" applyAlignment="1">
      <alignment horizontal="right" vertical="center" wrapText="1" indent="1"/>
    </xf>
    <xf numFmtId="165" fontId="8" fillId="10" borderId="2" xfId="0" applyNumberFormat="1" applyFont="1" applyFill="1" applyBorder="1" applyAlignment="1">
      <alignment horizontal="right" vertical="center" wrapText="1" indent="1"/>
    </xf>
  </cellXfs>
  <cellStyles count="2">
    <cellStyle name="Normalny" xfId="0" builtinId="0"/>
    <cellStyle name="Pole tabeli przestawnej" xfId="1" xr:uid="{EFD8285E-1138-404E-853C-05CAEBA49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C923-B8CD-4271-8D48-418E16810A92}">
  <dimension ref="A1:AH150"/>
  <sheetViews>
    <sheetView showGridLines="0" tabSelected="1" zoomScaleNormal="100" workbookViewId="0">
      <pane ySplit="2" topLeftCell="A67" activePane="bottomLeft" state="frozen"/>
      <selection pane="bottomLeft" activeCell="AF9" sqref="AF9"/>
    </sheetView>
  </sheetViews>
  <sheetFormatPr defaultColWidth="8.7265625" defaultRowHeight="11.5" x14ac:dyDescent="0.25"/>
  <cols>
    <col min="1" max="1" width="49.81640625" style="3" customWidth="1"/>
    <col min="2" max="2" width="13.7265625" style="3" customWidth="1"/>
    <col min="3" max="3" width="50.81640625" style="4" customWidth="1"/>
    <col min="4" max="4" width="69.7265625" style="4" customWidth="1"/>
    <col min="5" max="5" width="12.7265625" style="12" customWidth="1"/>
    <col min="6" max="6" width="19.54296875" style="4" customWidth="1"/>
    <col min="7" max="7" width="12.7265625" style="16" customWidth="1"/>
    <col min="8" max="8" width="12.7265625" style="4" customWidth="1"/>
    <col min="9" max="9" width="12.7265625" style="17" customWidth="1"/>
    <col min="10" max="10" width="12.7265625" style="16" customWidth="1"/>
    <col min="11" max="11" width="12.7265625" style="4" customWidth="1"/>
    <col min="12" max="12" width="12.7265625" style="17" customWidth="1"/>
    <col min="13" max="13" width="12.7265625" style="16" customWidth="1"/>
    <col min="14" max="14" width="12.7265625" style="4" customWidth="1"/>
    <col min="15" max="15" width="12.7265625" style="17" customWidth="1"/>
    <col min="16" max="16" width="12.7265625" style="16" customWidth="1"/>
    <col min="17" max="17" width="12.7265625" style="4" customWidth="1"/>
    <col min="18" max="18" width="12.7265625" style="17" customWidth="1"/>
    <col min="19" max="19" width="12.7265625" style="16" customWidth="1"/>
    <col min="20" max="20" width="12.7265625" style="4" customWidth="1"/>
    <col min="21" max="21" width="12.7265625" style="17" customWidth="1"/>
    <col min="22" max="22" width="12.7265625" style="16" customWidth="1"/>
    <col min="23" max="23" width="12.7265625" style="4" customWidth="1"/>
    <col min="24" max="24" width="12.7265625" style="17" customWidth="1"/>
    <col min="25" max="25" width="12.7265625" style="16" customWidth="1"/>
    <col min="26" max="26" width="12.7265625" style="4" customWidth="1"/>
    <col min="27" max="27" width="12.7265625" style="17" customWidth="1"/>
    <col min="28" max="28" width="12.7265625" style="16" customWidth="1"/>
    <col min="29" max="29" width="12.7265625" style="4" customWidth="1"/>
    <col min="30" max="30" width="12.7265625" style="17" customWidth="1"/>
    <col min="31" max="31" width="12.7265625" style="16" customWidth="1"/>
    <col min="32" max="32" width="12.7265625" style="4" customWidth="1"/>
    <col min="33" max="33" width="12.7265625" style="17" customWidth="1"/>
    <col min="34" max="16384" width="8.7265625" style="4"/>
  </cols>
  <sheetData>
    <row r="1" spans="1:34" s="18" customFormat="1" ht="27.75" customHeight="1" x14ac:dyDescent="0.25">
      <c r="A1" s="13"/>
      <c r="B1" s="13"/>
      <c r="C1" s="13"/>
      <c r="D1" s="13"/>
      <c r="E1" s="13"/>
      <c r="F1" s="13"/>
      <c r="G1" s="58" t="s">
        <v>7</v>
      </c>
      <c r="H1" s="59"/>
      <c r="I1" s="60"/>
      <c r="J1" s="61" t="s">
        <v>8</v>
      </c>
      <c r="K1" s="62"/>
      <c r="L1" s="63"/>
      <c r="M1" s="58" t="s">
        <v>9</v>
      </c>
      <c r="N1" s="59"/>
      <c r="O1" s="60"/>
      <c r="P1" s="61" t="s">
        <v>10</v>
      </c>
      <c r="Q1" s="62"/>
      <c r="R1" s="63"/>
      <c r="S1" s="58" t="s">
        <v>11</v>
      </c>
      <c r="T1" s="59"/>
      <c r="U1" s="60"/>
      <c r="V1" s="61" t="s">
        <v>12</v>
      </c>
      <c r="W1" s="62"/>
      <c r="X1" s="63"/>
      <c r="Y1" s="58" t="s">
        <v>13</v>
      </c>
      <c r="Z1" s="59"/>
      <c r="AA1" s="60"/>
      <c r="AB1" s="61" t="s">
        <v>280</v>
      </c>
      <c r="AC1" s="62"/>
      <c r="AD1" s="63"/>
      <c r="AE1" s="58" t="s">
        <v>281</v>
      </c>
      <c r="AF1" s="59"/>
      <c r="AG1" s="60"/>
    </row>
    <row r="2" spans="1:34" s="19" customFormat="1" ht="49.5" customHeight="1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0" t="s">
        <v>14</v>
      </c>
      <c r="H2" s="21" t="s">
        <v>15</v>
      </c>
      <c r="I2" s="22" t="s">
        <v>16</v>
      </c>
      <c r="J2" s="14" t="s">
        <v>14</v>
      </c>
      <c r="K2" s="1" t="s">
        <v>15</v>
      </c>
      <c r="L2" s="15" t="s">
        <v>16</v>
      </c>
      <c r="M2" s="20" t="s">
        <v>14</v>
      </c>
      <c r="N2" s="21" t="s">
        <v>15</v>
      </c>
      <c r="O2" s="22" t="s">
        <v>16</v>
      </c>
      <c r="P2" s="14" t="s">
        <v>14</v>
      </c>
      <c r="Q2" s="1" t="s">
        <v>15</v>
      </c>
      <c r="R2" s="15" t="s">
        <v>16</v>
      </c>
      <c r="S2" s="20" t="s">
        <v>14</v>
      </c>
      <c r="T2" s="21" t="s">
        <v>15</v>
      </c>
      <c r="U2" s="22" t="s">
        <v>16</v>
      </c>
      <c r="V2" s="14" t="s">
        <v>14</v>
      </c>
      <c r="W2" s="1" t="s">
        <v>15</v>
      </c>
      <c r="X2" s="15" t="s">
        <v>16</v>
      </c>
      <c r="Y2" s="20" t="s">
        <v>14</v>
      </c>
      <c r="Z2" s="21" t="s">
        <v>15</v>
      </c>
      <c r="AA2" s="22" t="s">
        <v>16</v>
      </c>
      <c r="AB2" s="14" t="s">
        <v>17</v>
      </c>
      <c r="AC2" s="1" t="s">
        <v>18</v>
      </c>
      <c r="AD2" s="15" t="s">
        <v>19</v>
      </c>
      <c r="AE2" s="20" t="s">
        <v>17</v>
      </c>
      <c r="AF2" s="21" t="s">
        <v>18</v>
      </c>
      <c r="AG2" s="22" t="s">
        <v>19</v>
      </c>
    </row>
    <row r="3" spans="1:34" ht="30" customHeight="1" x14ac:dyDescent="0.25">
      <c r="A3" s="2" t="s">
        <v>20</v>
      </c>
      <c r="B3" s="3">
        <v>1</v>
      </c>
      <c r="C3" s="4" t="s">
        <v>21</v>
      </c>
      <c r="D3" s="4" t="s">
        <v>22</v>
      </c>
      <c r="E3" s="12" t="s">
        <v>23</v>
      </c>
      <c r="F3" s="4" t="s">
        <v>24</v>
      </c>
      <c r="G3" s="28">
        <v>7860</v>
      </c>
      <c r="H3" s="29">
        <v>0</v>
      </c>
      <c r="I3" s="30">
        <v>7860</v>
      </c>
      <c r="J3" s="28">
        <v>15100</v>
      </c>
      <c r="K3" s="29">
        <v>0</v>
      </c>
      <c r="L3" s="30">
        <v>15100</v>
      </c>
      <c r="M3" s="28">
        <v>10300</v>
      </c>
      <c r="N3" s="29">
        <v>0</v>
      </c>
      <c r="O3" s="30">
        <v>10300</v>
      </c>
      <c r="P3" s="28">
        <v>423000</v>
      </c>
      <c r="Q3" s="29">
        <v>0</v>
      </c>
      <c r="R3" s="30">
        <v>423000</v>
      </c>
      <c r="S3" s="28">
        <v>2420</v>
      </c>
      <c r="T3" s="29">
        <v>0</v>
      </c>
      <c r="U3" s="30">
        <v>2420</v>
      </c>
      <c r="V3" s="28">
        <v>77.7</v>
      </c>
      <c r="W3" s="29">
        <v>0</v>
      </c>
      <c r="X3" s="30">
        <v>77.7</v>
      </c>
      <c r="Y3" s="28">
        <f t="shared" ref="Y3:Y34" si="0">SUM(G3,J3,M3,P3,S3,V3)</f>
        <v>458757.7</v>
      </c>
      <c r="Z3" s="29">
        <f t="shared" ref="Z3:Z34" si="1">SUM(H3,K3,N3,Q3,T3,W3)</f>
        <v>0</v>
      </c>
      <c r="AA3" s="30">
        <f t="shared" ref="AA3:AA34" si="2">SUM(I3,L3,O3,R3,U3,X3)</f>
        <v>458757.7</v>
      </c>
      <c r="AB3" s="28">
        <f>SUM(Y$3:Y3)</f>
        <v>458757.7</v>
      </c>
      <c r="AC3" s="29">
        <f>SUM(Z$3:Z3)</f>
        <v>0</v>
      </c>
      <c r="AD3" s="30">
        <f>SUM(AA$3:AA3)</f>
        <v>458757.7</v>
      </c>
      <c r="AE3" s="31">
        <f t="shared" ref="AE3:AE34" si="3">AB3/Y$150*100</f>
        <v>14414.829035927281</v>
      </c>
      <c r="AF3" s="32">
        <f t="shared" ref="AF3:AF34" si="4">AC3/Z$150*100</f>
        <v>0</v>
      </c>
      <c r="AG3" s="33">
        <f t="shared" ref="AG3:AG34" si="5">AD3/AA$150*100</f>
        <v>3707.1928435207033</v>
      </c>
    </row>
    <row r="4" spans="1:34" ht="30" customHeight="1" x14ac:dyDescent="0.25">
      <c r="A4" s="5" t="s">
        <v>25</v>
      </c>
      <c r="B4" s="25">
        <v>2</v>
      </c>
      <c r="C4" s="26" t="s">
        <v>26</v>
      </c>
      <c r="D4" s="26" t="s">
        <v>27</v>
      </c>
      <c r="E4" s="27" t="s">
        <v>28</v>
      </c>
      <c r="F4" s="26" t="s">
        <v>29</v>
      </c>
      <c r="G4" s="34">
        <v>0</v>
      </c>
      <c r="H4" s="35">
        <v>130000</v>
      </c>
      <c r="I4" s="36">
        <v>130000</v>
      </c>
      <c r="J4" s="34">
        <v>0</v>
      </c>
      <c r="K4" s="35">
        <v>19500</v>
      </c>
      <c r="L4" s="36">
        <v>19500</v>
      </c>
      <c r="M4" s="34">
        <v>0</v>
      </c>
      <c r="N4" s="35">
        <v>981</v>
      </c>
      <c r="O4" s="36">
        <v>981</v>
      </c>
      <c r="P4" s="34">
        <v>0</v>
      </c>
      <c r="Q4" s="35">
        <v>1200</v>
      </c>
      <c r="R4" s="36">
        <v>1200</v>
      </c>
      <c r="S4" s="34">
        <v>0</v>
      </c>
      <c r="T4" s="35">
        <v>104</v>
      </c>
      <c r="U4" s="36">
        <v>104</v>
      </c>
      <c r="V4" s="34">
        <v>0</v>
      </c>
      <c r="W4" s="35">
        <v>3410</v>
      </c>
      <c r="X4" s="36">
        <v>3410</v>
      </c>
      <c r="Y4" s="34">
        <f t="shared" si="0"/>
        <v>0</v>
      </c>
      <c r="Z4" s="35">
        <f t="shared" si="1"/>
        <v>155195</v>
      </c>
      <c r="AA4" s="36">
        <f t="shared" si="2"/>
        <v>155195</v>
      </c>
      <c r="AB4" s="34">
        <f>SUM(Y$3:Y4)</f>
        <v>458757.7</v>
      </c>
      <c r="AC4" s="35">
        <f>SUM(Z$3:Z4)</f>
        <v>155195</v>
      </c>
      <c r="AD4" s="36">
        <f>SUM(AA$3:AA4)</f>
        <v>613952.69999999995</v>
      </c>
      <c r="AE4" s="37">
        <f t="shared" si="3"/>
        <v>14414.829035927281</v>
      </c>
      <c r="AF4" s="38">
        <f t="shared" si="4"/>
        <v>1688.3225670292181</v>
      </c>
      <c r="AG4" s="39">
        <f t="shared" si="5"/>
        <v>4961.3141222484392</v>
      </c>
    </row>
    <row r="5" spans="1:34" ht="30" customHeight="1" x14ac:dyDescent="0.25">
      <c r="A5" s="2" t="s">
        <v>20</v>
      </c>
      <c r="B5" s="3">
        <v>3</v>
      </c>
      <c r="C5" s="4" t="s">
        <v>31</v>
      </c>
      <c r="D5" s="4" t="s">
        <v>32</v>
      </c>
      <c r="E5" s="12" t="s">
        <v>23</v>
      </c>
      <c r="F5" s="4" t="s">
        <v>24</v>
      </c>
      <c r="G5" s="28">
        <v>44000</v>
      </c>
      <c r="H5" s="29">
        <v>0</v>
      </c>
      <c r="I5" s="30">
        <v>44000</v>
      </c>
      <c r="J5" s="28">
        <v>10800</v>
      </c>
      <c r="K5" s="29">
        <v>0</v>
      </c>
      <c r="L5" s="30">
        <v>10800</v>
      </c>
      <c r="M5" s="28">
        <v>1900</v>
      </c>
      <c r="N5" s="29">
        <v>0</v>
      </c>
      <c r="O5" s="30">
        <v>1900</v>
      </c>
      <c r="P5" s="28">
        <v>35400</v>
      </c>
      <c r="Q5" s="29">
        <v>0</v>
      </c>
      <c r="R5" s="30">
        <v>35400</v>
      </c>
      <c r="S5" s="28">
        <v>689</v>
      </c>
      <c r="T5" s="29">
        <v>0</v>
      </c>
      <c r="U5" s="30">
        <v>689</v>
      </c>
      <c r="V5" s="28">
        <v>3190</v>
      </c>
      <c r="W5" s="29">
        <v>0</v>
      </c>
      <c r="X5" s="30">
        <v>3190</v>
      </c>
      <c r="Y5" s="28">
        <f t="shared" si="0"/>
        <v>95979</v>
      </c>
      <c r="Z5" s="29">
        <f t="shared" si="1"/>
        <v>0</v>
      </c>
      <c r="AA5" s="30">
        <f t="shared" si="2"/>
        <v>95979</v>
      </c>
      <c r="AB5" s="28">
        <f>SUM(Y$3:Y5)</f>
        <v>554736.69999999995</v>
      </c>
      <c r="AC5" s="29">
        <f>SUM(Z$3:Z5)</f>
        <v>155195</v>
      </c>
      <c r="AD5" s="30">
        <f>SUM(AA$3:AA5)</f>
        <v>709931.7</v>
      </c>
      <c r="AE5" s="64">
        <f t="shared" si="3"/>
        <v>17430.627737593244</v>
      </c>
      <c r="AF5" s="65">
        <f t="shared" si="4"/>
        <v>1688.3225670292181</v>
      </c>
      <c r="AG5" s="66">
        <f t="shared" si="5"/>
        <v>5736.9145359924996</v>
      </c>
    </row>
    <row r="6" spans="1:34" ht="30" customHeight="1" x14ac:dyDescent="0.25">
      <c r="A6" s="2" t="s">
        <v>20</v>
      </c>
      <c r="B6" s="25">
        <v>4</v>
      </c>
      <c r="C6" s="26" t="s">
        <v>34</v>
      </c>
      <c r="D6" s="26" t="s">
        <v>35</v>
      </c>
      <c r="E6" s="27" t="s">
        <v>23</v>
      </c>
      <c r="F6" s="26" t="s">
        <v>24</v>
      </c>
      <c r="G6" s="34">
        <v>580</v>
      </c>
      <c r="H6" s="35">
        <v>0</v>
      </c>
      <c r="I6" s="36">
        <v>580</v>
      </c>
      <c r="J6" s="34">
        <v>20</v>
      </c>
      <c r="K6" s="35">
        <v>0</v>
      </c>
      <c r="L6" s="36">
        <v>20</v>
      </c>
      <c r="M6" s="34">
        <v>0</v>
      </c>
      <c r="N6" s="35">
        <v>0</v>
      </c>
      <c r="O6" s="36">
        <v>0</v>
      </c>
      <c r="P6" s="34">
        <v>9450</v>
      </c>
      <c r="Q6" s="35">
        <v>0</v>
      </c>
      <c r="R6" s="36">
        <v>9450</v>
      </c>
      <c r="S6" s="34">
        <v>89</v>
      </c>
      <c r="T6" s="35">
        <v>0</v>
      </c>
      <c r="U6" s="36">
        <v>89</v>
      </c>
      <c r="V6" s="34">
        <v>62</v>
      </c>
      <c r="W6" s="35">
        <v>0</v>
      </c>
      <c r="X6" s="36">
        <v>62</v>
      </c>
      <c r="Y6" s="34">
        <f t="shared" si="0"/>
        <v>10201</v>
      </c>
      <c r="Z6" s="35">
        <f t="shared" si="1"/>
        <v>0</v>
      </c>
      <c r="AA6" s="36">
        <f t="shared" si="2"/>
        <v>10201</v>
      </c>
      <c r="AB6" s="34">
        <f>SUM(Y$3:Y6)</f>
        <v>564937.69999999995</v>
      </c>
      <c r="AC6" s="35">
        <f>SUM(Z$3:Z6)</f>
        <v>155195</v>
      </c>
      <c r="AD6" s="36">
        <f>SUM(AA$3:AA6)</f>
        <v>720132.7</v>
      </c>
      <c r="AE6" s="67">
        <f t="shared" si="3"/>
        <v>17751.157880183753</v>
      </c>
      <c r="AF6" s="68">
        <f t="shared" si="4"/>
        <v>1688.3225670292181</v>
      </c>
      <c r="AG6" s="69">
        <f t="shared" si="5"/>
        <v>5819.3481914859221</v>
      </c>
    </row>
    <row r="7" spans="1:34" ht="30" customHeight="1" x14ac:dyDescent="0.25">
      <c r="A7" s="6" t="s">
        <v>30</v>
      </c>
      <c r="B7" s="3">
        <v>5</v>
      </c>
      <c r="C7" s="4" t="s">
        <v>37</v>
      </c>
      <c r="D7" s="4" t="s">
        <v>38</v>
      </c>
      <c r="E7" s="12" t="s">
        <v>39</v>
      </c>
      <c r="F7" s="4" t="s">
        <v>29</v>
      </c>
      <c r="G7" s="28">
        <v>0</v>
      </c>
      <c r="H7" s="29">
        <v>5550</v>
      </c>
      <c r="I7" s="30">
        <v>5550</v>
      </c>
      <c r="J7" s="28">
        <v>0</v>
      </c>
      <c r="K7" s="29">
        <v>658</v>
      </c>
      <c r="L7" s="30">
        <v>658</v>
      </c>
      <c r="M7" s="28">
        <v>0</v>
      </c>
      <c r="N7" s="29">
        <v>253</v>
      </c>
      <c r="O7" s="30">
        <v>253</v>
      </c>
      <c r="P7" s="28">
        <v>0</v>
      </c>
      <c r="Q7" s="29">
        <v>41.7</v>
      </c>
      <c r="R7" s="30">
        <v>41.7</v>
      </c>
      <c r="S7" s="28">
        <v>0</v>
      </c>
      <c r="T7" s="29">
        <v>2.78</v>
      </c>
      <c r="U7" s="30">
        <v>2.78</v>
      </c>
      <c r="V7" s="28">
        <v>0</v>
      </c>
      <c r="W7" s="29">
        <v>283</v>
      </c>
      <c r="X7" s="30">
        <v>283</v>
      </c>
      <c r="Y7" s="28">
        <f t="shared" si="0"/>
        <v>0</v>
      </c>
      <c r="Z7" s="29">
        <f t="shared" si="1"/>
        <v>6788.48</v>
      </c>
      <c r="AA7" s="30">
        <f t="shared" si="2"/>
        <v>6788.48</v>
      </c>
      <c r="AB7" s="28">
        <f>SUM(Y$3:Y7)</f>
        <v>564937.69999999995</v>
      </c>
      <c r="AC7" s="29">
        <f>SUM(Z$3:Z7)</f>
        <v>161983.48000000001</v>
      </c>
      <c r="AD7" s="30">
        <f>SUM(AA$3:AA7)</f>
        <v>726921.17999999993</v>
      </c>
      <c r="AE7" s="64">
        <f t="shared" si="3"/>
        <v>17751.157880183753</v>
      </c>
      <c r="AF7" s="65">
        <f t="shared" si="4"/>
        <v>1762.1725234055609</v>
      </c>
      <c r="AG7" s="66">
        <f t="shared" si="5"/>
        <v>5874.2054821088004</v>
      </c>
    </row>
    <row r="8" spans="1:34" ht="30" customHeight="1" x14ac:dyDescent="0.25">
      <c r="A8" s="7" t="s">
        <v>33</v>
      </c>
      <c r="B8" s="25">
        <v>6</v>
      </c>
      <c r="C8" s="26" t="s">
        <v>41</v>
      </c>
      <c r="D8" s="26" t="s">
        <v>42</v>
      </c>
      <c r="E8" s="27" t="s">
        <v>43</v>
      </c>
      <c r="F8" s="26" t="s">
        <v>24</v>
      </c>
      <c r="G8" s="34">
        <v>0</v>
      </c>
      <c r="H8" s="35">
        <v>5410</v>
      </c>
      <c r="I8" s="36">
        <v>5410</v>
      </c>
      <c r="J8" s="34">
        <v>0</v>
      </c>
      <c r="K8" s="35">
        <v>0</v>
      </c>
      <c r="L8" s="36">
        <v>0</v>
      </c>
      <c r="M8" s="34">
        <v>0</v>
      </c>
      <c r="N8" s="35">
        <v>858</v>
      </c>
      <c r="O8" s="36">
        <v>858</v>
      </c>
      <c r="P8" s="34">
        <v>0</v>
      </c>
      <c r="Q8" s="35">
        <v>0</v>
      </c>
      <c r="R8" s="36">
        <v>0</v>
      </c>
      <c r="S8" s="34">
        <v>0</v>
      </c>
      <c r="T8" s="35">
        <v>0</v>
      </c>
      <c r="U8" s="36">
        <v>0</v>
      </c>
      <c r="V8" s="34">
        <v>0</v>
      </c>
      <c r="W8" s="35">
        <v>0</v>
      </c>
      <c r="X8" s="36">
        <v>0</v>
      </c>
      <c r="Y8" s="34">
        <f t="shared" si="0"/>
        <v>0</v>
      </c>
      <c r="Z8" s="35">
        <f t="shared" si="1"/>
        <v>6268</v>
      </c>
      <c r="AA8" s="36">
        <f t="shared" si="2"/>
        <v>6268</v>
      </c>
      <c r="AB8" s="34">
        <f>SUM(Y$3:Y8)</f>
        <v>564937.69999999995</v>
      </c>
      <c r="AC8" s="35">
        <f>SUM(Z$3:Z8)</f>
        <v>168251.48</v>
      </c>
      <c r="AD8" s="36">
        <f>SUM(AA$3:AA8)</f>
        <v>733189.17999999993</v>
      </c>
      <c r="AE8" s="37">
        <f t="shared" si="3"/>
        <v>17751.157880183753</v>
      </c>
      <c r="AF8" s="38">
        <f t="shared" si="4"/>
        <v>1830.3603248820202</v>
      </c>
      <c r="AG8" s="39">
        <f t="shared" si="5"/>
        <v>5924.8568057665561</v>
      </c>
    </row>
    <row r="9" spans="1:34" ht="30" customHeight="1" x14ac:dyDescent="0.25">
      <c r="A9" s="7" t="s">
        <v>33</v>
      </c>
      <c r="B9" s="3">
        <v>7</v>
      </c>
      <c r="C9" s="4" t="s">
        <v>44</v>
      </c>
      <c r="D9" s="4" t="s">
        <v>44</v>
      </c>
      <c r="E9" s="12" t="s">
        <v>43</v>
      </c>
      <c r="F9" s="4" t="s">
        <v>29</v>
      </c>
      <c r="G9" s="28">
        <v>0</v>
      </c>
      <c r="H9" s="29">
        <v>5340</v>
      </c>
      <c r="I9" s="30">
        <v>5340</v>
      </c>
      <c r="J9" s="28">
        <v>0</v>
      </c>
      <c r="K9" s="29">
        <v>109</v>
      </c>
      <c r="L9" s="30">
        <v>109</v>
      </c>
      <c r="M9" s="28">
        <v>0</v>
      </c>
      <c r="N9" s="29">
        <v>516</v>
      </c>
      <c r="O9" s="30">
        <v>516</v>
      </c>
      <c r="P9" s="28">
        <v>0</v>
      </c>
      <c r="Q9" s="29">
        <v>294</v>
      </c>
      <c r="R9" s="30">
        <v>294</v>
      </c>
      <c r="S9" s="28">
        <v>0</v>
      </c>
      <c r="T9" s="29">
        <v>0</v>
      </c>
      <c r="U9" s="30">
        <v>0</v>
      </c>
      <c r="V9" s="28">
        <v>0</v>
      </c>
      <c r="W9" s="29">
        <v>0</v>
      </c>
      <c r="X9" s="30">
        <v>0</v>
      </c>
      <c r="Y9" s="28">
        <f t="shared" si="0"/>
        <v>0</v>
      </c>
      <c r="Z9" s="29">
        <f t="shared" si="1"/>
        <v>6259</v>
      </c>
      <c r="AA9" s="30">
        <f t="shared" si="2"/>
        <v>6259</v>
      </c>
      <c r="AB9" s="28">
        <f>SUM(Y$3:Y9)</f>
        <v>564937.69999999995</v>
      </c>
      <c r="AC9" s="29">
        <f>SUM(Z$3:Z9)</f>
        <v>174510.48</v>
      </c>
      <c r="AD9" s="30">
        <f>SUM(AA$3:AA9)</f>
        <v>739448.17999999993</v>
      </c>
      <c r="AE9" s="31">
        <f t="shared" si="3"/>
        <v>17751.157880183753</v>
      </c>
      <c r="AF9" s="32">
        <f t="shared" si="4"/>
        <v>1898.4502179007122</v>
      </c>
      <c r="AG9" s="33">
        <f t="shared" si="5"/>
        <v>5975.4354009761764</v>
      </c>
    </row>
    <row r="10" spans="1:34" ht="30" customHeight="1" x14ac:dyDescent="0.25">
      <c r="A10" s="7" t="s">
        <v>33</v>
      </c>
      <c r="B10" s="25">
        <v>8</v>
      </c>
      <c r="C10" s="26" t="s">
        <v>45</v>
      </c>
      <c r="D10" s="26" t="s">
        <v>46</v>
      </c>
      <c r="E10" s="27" t="s">
        <v>39</v>
      </c>
      <c r="F10" s="26" t="s">
        <v>47</v>
      </c>
      <c r="G10" s="34">
        <v>0</v>
      </c>
      <c r="H10" s="35">
        <v>5030</v>
      </c>
      <c r="I10" s="36">
        <v>5030</v>
      </c>
      <c r="J10" s="34">
        <v>0</v>
      </c>
      <c r="K10" s="35">
        <v>0</v>
      </c>
      <c r="L10" s="36">
        <v>0</v>
      </c>
      <c r="M10" s="34">
        <v>0</v>
      </c>
      <c r="N10" s="35">
        <v>0</v>
      </c>
      <c r="O10" s="36">
        <v>0</v>
      </c>
      <c r="P10" s="34">
        <v>0</v>
      </c>
      <c r="Q10" s="35">
        <v>0</v>
      </c>
      <c r="R10" s="36">
        <v>0</v>
      </c>
      <c r="S10" s="34">
        <v>0</v>
      </c>
      <c r="T10" s="35">
        <v>0</v>
      </c>
      <c r="U10" s="36">
        <v>0</v>
      </c>
      <c r="V10" s="34">
        <v>0</v>
      </c>
      <c r="W10" s="35">
        <v>0</v>
      </c>
      <c r="X10" s="36">
        <v>0</v>
      </c>
      <c r="Y10" s="34">
        <f t="shared" si="0"/>
        <v>0</v>
      </c>
      <c r="Z10" s="35">
        <f t="shared" si="1"/>
        <v>5030</v>
      </c>
      <c r="AA10" s="36">
        <f t="shared" si="2"/>
        <v>5030</v>
      </c>
      <c r="AB10" s="34">
        <f>SUM(Y$3:Y10)</f>
        <v>564937.69999999995</v>
      </c>
      <c r="AC10" s="35">
        <f>SUM(Z$3:Z10)</f>
        <v>179540.48000000001</v>
      </c>
      <c r="AD10" s="36">
        <f>SUM(AA$3:AA10)</f>
        <v>744478.17999999993</v>
      </c>
      <c r="AE10" s="37">
        <f t="shared" si="3"/>
        <v>17751.157880183753</v>
      </c>
      <c r="AF10" s="38">
        <f t="shared" si="4"/>
        <v>1953.1701670753439</v>
      </c>
      <c r="AG10" s="39">
        <f t="shared" si="5"/>
        <v>6016.0825225458175</v>
      </c>
    </row>
    <row r="11" spans="1:34" ht="30" customHeight="1" x14ac:dyDescent="0.25">
      <c r="A11" s="2" t="s">
        <v>20</v>
      </c>
      <c r="B11" s="3">
        <v>9</v>
      </c>
      <c r="C11" s="4" t="s">
        <v>48</v>
      </c>
      <c r="D11" s="4" t="s">
        <v>49</v>
      </c>
      <c r="E11" s="12" t="s">
        <v>50</v>
      </c>
      <c r="F11" s="4" t="s">
        <v>51</v>
      </c>
      <c r="G11" s="28">
        <v>0</v>
      </c>
      <c r="H11" s="29">
        <v>4080</v>
      </c>
      <c r="I11" s="30">
        <v>4080</v>
      </c>
      <c r="J11" s="28">
        <v>0</v>
      </c>
      <c r="K11" s="29">
        <v>217</v>
      </c>
      <c r="L11" s="30">
        <v>217</v>
      </c>
      <c r="M11" s="28">
        <v>0</v>
      </c>
      <c r="N11" s="29">
        <v>58.5</v>
      </c>
      <c r="O11" s="30">
        <v>58.5</v>
      </c>
      <c r="P11" s="28">
        <v>0</v>
      </c>
      <c r="Q11" s="29">
        <v>39.799999999999997</v>
      </c>
      <c r="R11" s="30">
        <v>39.799999999999997</v>
      </c>
      <c r="S11" s="28">
        <v>0</v>
      </c>
      <c r="T11" s="29">
        <v>0</v>
      </c>
      <c r="U11" s="30">
        <v>0</v>
      </c>
      <c r="V11" s="28">
        <v>0</v>
      </c>
      <c r="W11" s="29">
        <v>5.85</v>
      </c>
      <c r="X11" s="30">
        <v>5.85</v>
      </c>
      <c r="Y11" s="28">
        <f t="shared" si="0"/>
        <v>0</v>
      </c>
      <c r="Z11" s="29">
        <f t="shared" si="1"/>
        <v>4401.1500000000005</v>
      </c>
      <c r="AA11" s="30">
        <f t="shared" si="2"/>
        <v>4401.1500000000005</v>
      </c>
      <c r="AB11" s="28">
        <f>SUM(Y$3:Y11)</f>
        <v>564937.69999999995</v>
      </c>
      <c r="AC11" s="29">
        <f>SUM(Z$3:Z11)</f>
        <v>183941.63</v>
      </c>
      <c r="AD11" s="30">
        <f>SUM(AA$3:AA11)</f>
        <v>748879.33</v>
      </c>
      <c r="AE11" s="31">
        <f t="shared" si="3"/>
        <v>17751.157880183753</v>
      </c>
      <c r="AF11" s="32">
        <f t="shared" si="4"/>
        <v>2001.0490347313937</v>
      </c>
      <c r="AG11" s="33">
        <f t="shared" si="5"/>
        <v>6051.6479458253862</v>
      </c>
      <c r="AH11" s="8"/>
    </row>
    <row r="12" spans="1:34" ht="30" customHeight="1" x14ac:dyDescent="0.25">
      <c r="A12" s="7" t="s">
        <v>33</v>
      </c>
      <c r="B12" s="25">
        <v>10</v>
      </c>
      <c r="C12" s="26" t="s">
        <v>52</v>
      </c>
      <c r="D12" s="26" t="s">
        <v>53</v>
      </c>
      <c r="E12" s="27" t="s">
        <v>43</v>
      </c>
      <c r="F12" s="26" t="s">
        <v>54</v>
      </c>
      <c r="G12" s="34">
        <v>0</v>
      </c>
      <c r="H12" s="35">
        <v>2640</v>
      </c>
      <c r="I12" s="36">
        <v>2640</v>
      </c>
      <c r="J12" s="34">
        <v>0</v>
      </c>
      <c r="K12" s="35">
        <v>587</v>
      </c>
      <c r="L12" s="36">
        <v>587</v>
      </c>
      <c r="M12" s="34">
        <v>0</v>
      </c>
      <c r="N12" s="35">
        <v>880</v>
      </c>
      <c r="O12" s="36">
        <v>880</v>
      </c>
      <c r="P12" s="34">
        <v>0</v>
      </c>
      <c r="Q12" s="35">
        <v>0</v>
      </c>
      <c r="R12" s="36">
        <v>0</v>
      </c>
      <c r="S12" s="34">
        <v>0</v>
      </c>
      <c r="T12" s="35">
        <v>0</v>
      </c>
      <c r="U12" s="36">
        <v>0</v>
      </c>
      <c r="V12" s="34">
        <v>0</v>
      </c>
      <c r="W12" s="35">
        <v>0</v>
      </c>
      <c r="X12" s="36">
        <v>0</v>
      </c>
      <c r="Y12" s="34">
        <f t="shared" si="0"/>
        <v>0</v>
      </c>
      <c r="Z12" s="35">
        <f t="shared" si="1"/>
        <v>4107</v>
      </c>
      <c r="AA12" s="36">
        <f t="shared" si="2"/>
        <v>4107</v>
      </c>
      <c r="AB12" s="34">
        <f>SUM(Y$3:Y12)</f>
        <v>564937.69999999995</v>
      </c>
      <c r="AC12" s="35">
        <f>SUM(Z$3:Z12)</f>
        <v>188048.63</v>
      </c>
      <c r="AD12" s="36">
        <f>SUM(AA$3:AA12)</f>
        <v>752986.33</v>
      </c>
      <c r="AE12" s="37">
        <f t="shared" si="3"/>
        <v>17751.157880183753</v>
      </c>
      <c r="AF12" s="38">
        <f t="shared" si="4"/>
        <v>2045.7279276260681</v>
      </c>
      <c r="AG12" s="39">
        <f t="shared" si="5"/>
        <v>6084.8363609916914</v>
      </c>
      <c r="AH12" s="8"/>
    </row>
    <row r="13" spans="1:34" ht="30" customHeight="1" x14ac:dyDescent="0.25">
      <c r="A13" s="2" t="s">
        <v>20</v>
      </c>
      <c r="B13" s="3">
        <v>11</v>
      </c>
      <c r="C13" s="4" t="s">
        <v>27</v>
      </c>
      <c r="D13" s="4" t="s">
        <v>27</v>
      </c>
      <c r="E13" s="12" t="s">
        <v>23</v>
      </c>
      <c r="F13" s="4" t="s">
        <v>29</v>
      </c>
      <c r="G13" s="28">
        <v>0</v>
      </c>
      <c r="H13" s="29">
        <v>3310</v>
      </c>
      <c r="I13" s="30">
        <v>3310</v>
      </c>
      <c r="J13" s="28">
        <v>0</v>
      </c>
      <c r="K13" s="29">
        <v>288</v>
      </c>
      <c r="L13" s="30">
        <v>288</v>
      </c>
      <c r="M13" s="28">
        <v>0</v>
      </c>
      <c r="N13" s="29">
        <v>28.6</v>
      </c>
      <c r="O13" s="30">
        <v>28.6</v>
      </c>
      <c r="P13" s="28">
        <v>0</v>
      </c>
      <c r="Q13" s="29">
        <v>165</v>
      </c>
      <c r="R13" s="30">
        <v>165</v>
      </c>
      <c r="S13" s="28">
        <v>0</v>
      </c>
      <c r="T13" s="29">
        <v>10.199999999999999</v>
      </c>
      <c r="U13" s="30">
        <v>10.199999999999999</v>
      </c>
      <c r="V13" s="28">
        <v>0</v>
      </c>
      <c r="W13" s="29">
        <v>133</v>
      </c>
      <c r="X13" s="30">
        <v>133</v>
      </c>
      <c r="Y13" s="28">
        <f t="shared" si="0"/>
        <v>0</v>
      </c>
      <c r="Z13" s="29">
        <f t="shared" si="1"/>
        <v>3934.7999999999997</v>
      </c>
      <c r="AA13" s="30">
        <f t="shared" si="2"/>
        <v>3934.7999999999997</v>
      </c>
      <c r="AB13" s="28">
        <f>SUM(Y$3:Y13)</f>
        <v>564937.69999999995</v>
      </c>
      <c r="AC13" s="29">
        <f>SUM(Z$3:Z13)</f>
        <v>191983.43</v>
      </c>
      <c r="AD13" s="30">
        <f>SUM(AA$3:AA13)</f>
        <v>756921.13</v>
      </c>
      <c r="AE13" s="31">
        <f t="shared" si="3"/>
        <v>17751.157880183753</v>
      </c>
      <c r="AF13" s="32">
        <f t="shared" si="4"/>
        <v>2088.5335053621197</v>
      </c>
      <c r="AG13" s="33">
        <f t="shared" si="5"/>
        <v>6116.6332385169862</v>
      </c>
    </row>
    <row r="14" spans="1:34" ht="30" customHeight="1" x14ac:dyDescent="0.25">
      <c r="A14" s="9" t="s">
        <v>36</v>
      </c>
      <c r="B14" s="25">
        <v>12</v>
      </c>
      <c r="C14" s="26" t="s">
        <v>55</v>
      </c>
      <c r="D14" s="26" t="s">
        <v>55</v>
      </c>
      <c r="E14" s="27" t="s">
        <v>56</v>
      </c>
      <c r="F14" s="26" t="s">
        <v>57</v>
      </c>
      <c r="G14" s="34">
        <v>0</v>
      </c>
      <c r="H14" s="35">
        <v>3610</v>
      </c>
      <c r="I14" s="36">
        <v>3610</v>
      </c>
      <c r="J14" s="34">
        <v>0</v>
      </c>
      <c r="K14" s="35">
        <v>0</v>
      </c>
      <c r="L14" s="36">
        <v>0</v>
      </c>
      <c r="M14" s="34">
        <v>0</v>
      </c>
      <c r="N14" s="35">
        <v>178</v>
      </c>
      <c r="O14" s="36">
        <v>178</v>
      </c>
      <c r="P14" s="34">
        <v>0</v>
      </c>
      <c r="Q14" s="35">
        <v>0</v>
      </c>
      <c r="R14" s="36">
        <v>0</v>
      </c>
      <c r="S14" s="34">
        <v>0</v>
      </c>
      <c r="T14" s="35">
        <v>0</v>
      </c>
      <c r="U14" s="36">
        <v>0</v>
      </c>
      <c r="V14" s="34">
        <v>0</v>
      </c>
      <c r="W14" s="35">
        <v>0</v>
      </c>
      <c r="X14" s="36">
        <v>0</v>
      </c>
      <c r="Y14" s="34">
        <f t="shared" si="0"/>
        <v>0</v>
      </c>
      <c r="Z14" s="35">
        <f t="shared" si="1"/>
        <v>3788</v>
      </c>
      <c r="AA14" s="36">
        <f t="shared" si="2"/>
        <v>3788</v>
      </c>
      <c r="AB14" s="34">
        <f>SUM(Y$3:Y14)</f>
        <v>564937.69999999995</v>
      </c>
      <c r="AC14" s="35">
        <f>SUM(Z$3:Z14)</f>
        <v>195771.43</v>
      </c>
      <c r="AD14" s="36">
        <f>SUM(AA$3:AA14)</f>
        <v>760709.13</v>
      </c>
      <c r="AE14" s="37">
        <f t="shared" si="3"/>
        <v>17751.157880183753</v>
      </c>
      <c r="AF14" s="38">
        <f t="shared" si="4"/>
        <v>2129.7420873648048</v>
      </c>
      <c r="AG14" s="39">
        <f t="shared" si="5"/>
        <v>6147.2438342437854</v>
      </c>
    </row>
    <row r="15" spans="1:34" ht="30" customHeight="1" x14ac:dyDescent="0.25">
      <c r="A15" s="7" t="s">
        <v>33</v>
      </c>
      <c r="B15" s="3">
        <v>13</v>
      </c>
      <c r="C15" s="4" t="s">
        <v>58</v>
      </c>
      <c r="D15" s="4" t="s">
        <v>42</v>
      </c>
      <c r="E15" s="12" t="s">
        <v>43</v>
      </c>
      <c r="F15" s="4" t="s">
        <v>29</v>
      </c>
      <c r="G15" s="28">
        <v>0</v>
      </c>
      <c r="H15" s="29">
        <v>2760</v>
      </c>
      <c r="I15" s="30">
        <v>2760</v>
      </c>
      <c r="J15" s="28">
        <v>0</v>
      </c>
      <c r="K15" s="29">
        <v>0</v>
      </c>
      <c r="L15" s="30">
        <v>0</v>
      </c>
      <c r="M15" s="28">
        <v>0</v>
      </c>
      <c r="N15" s="29">
        <v>0</v>
      </c>
      <c r="O15" s="30">
        <v>0</v>
      </c>
      <c r="P15" s="28">
        <v>0</v>
      </c>
      <c r="Q15" s="29">
        <v>0</v>
      </c>
      <c r="R15" s="30">
        <v>0</v>
      </c>
      <c r="S15" s="28">
        <v>0</v>
      </c>
      <c r="T15" s="29">
        <v>0</v>
      </c>
      <c r="U15" s="30">
        <v>0</v>
      </c>
      <c r="V15" s="28">
        <v>0</v>
      </c>
      <c r="W15" s="29">
        <v>0</v>
      </c>
      <c r="X15" s="30">
        <v>0</v>
      </c>
      <c r="Y15" s="28">
        <f t="shared" si="0"/>
        <v>0</v>
      </c>
      <c r="Z15" s="29">
        <f t="shared" si="1"/>
        <v>2760</v>
      </c>
      <c r="AA15" s="30">
        <f t="shared" si="2"/>
        <v>2760</v>
      </c>
      <c r="AB15" s="28">
        <f>SUM(Y$3:Y15)</f>
        <v>564937.69999999995</v>
      </c>
      <c r="AC15" s="29">
        <f>SUM(Z$3:Z15)</f>
        <v>198531.43</v>
      </c>
      <c r="AD15" s="30">
        <f>SUM(AA$3:AA15)</f>
        <v>763469.13</v>
      </c>
      <c r="AE15" s="31">
        <f t="shared" si="3"/>
        <v>17751.157880183753</v>
      </c>
      <c r="AF15" s="32">
        <f t="shared" si="4"/>
        <v>2159.7673477469089</v>
      </c>
      <c r="AG15" s="33">
        <f t="shared" si="5"/>
        <v>6169.5472250056564</v>
      </c>
    </row>
    <row r="16" spans="1:34" ht="30" customHeight="1" x14ac:dyDescent="0.25">
      <c r="A16" s="7" t="s">
        <v>33</v>
      </c>
      <c r="B16" s="25">
        <v>14</v>
      </c>
      <c r="C16" s="26" t="s">
        <v>59</v>
      </c>
      <c r="D16" s="26" t="s">
        <v>38</v>
      </c>
      <c r="E16" s="27" t="s">
        <v>43</v>
      </c>
      <c r="F16" s="26" t="s">
        <v>51</v>
      </c>
      <c r="G16" s="34">
        <v>1340</v>
      </c>
      <c r="H16" s="35">
        <v>0</v>
      </c>
      <c r="I16" s="36">
        <v>1340</v>
      </c>
      <c r="J16" s="34">
        <v>201</v>
      </c>
      <c r="K16" s="35">
        <v>0</v>
      </c>
      <c r="L16" s="36">
        <v>201</v>
      </c>
      <c r="M16" s="34">
        <v>853</v>
      </c>
      <c r="N16" s="35">
        <v>0</v>
      </c>
      <c r="O16" s="36">
        <v>853</v>
      </c>
      <c r="P16" s="34">
        <v>130</v>
      </c>
      <c r="Q16" s="35">
        <v>0</v>
      </c>
      <c r="R16" s="36">
        <v>130</v>
      </c>
      <c r="S16" s="34">
        <v>0</v>
      </c>
      <c r="T16" s="35">
        <v>0</v>
      </c>
      <c r="U16" s="36">
        <v>0</v>
      </c>
      <c r="V16" s="34">
        <v>143</v>
      </c>
      <c r="W16" s="35">
        <v>0</v>
      </c>
      <c r="X16" s="36">
        <v>143</v>
      </c>
      <c r="Y16" s="34">
        <f t="shared" si="0"/>
        <v>2667</v>
      </c>
      <c r="Z16" s="35">
        <f t="shared" si="1"/>
        <v>0</v>
      </c>
      <c r="AA16" s="36">
        <f t="shared" si="2"/>
        <v>2667</v>
      </c>
      <c r="AB16" s="34">
        <f>SUM(Y$3:Y16)</f>
        <v>567604.69999999995</v>
      </c>
      <c r="AC16" s="35">
        <f>SUM(Z$3:Z16)</f>
        <v>198531.43</v>
      </c>
      <c r="AD16" s="36">
        <f>SUM(AA$3:AA16)</f>
        <v>766136.13</v>
      </c>
      <c r="AE16" s="37">
        <f t="shared" si="3"/>
        <v>17834.958869330789</v>
      </c>
      <c r="AF16" s="38">
        <f t="shared" si="4"/>
        <v>2159.7673477469089</v>
      </c>
      <c r="AG16" s="39">
        <f t="shared" si="5"/>
        <v>6191.0990884701168</v>
      </c>
    </row>
    <row r="17" spans="1:33" ht="30" customHeight="1" x14ac:dyDescent="0.25">
      <c r="A17" s="6" t="s">
        <v>30</v>
      </c>
      <c r="B17" s="3">
        <v>15</v>
      </c>
      <c r="C17" s="4" t="s">
        <v>60</v>
      </c>
      <c r="D17" s="4" t="s">
        <v>60</v>
      </c>
      <c r="E17" s="12" t="s">
        <v>61</v>
      </c>
      <c r="F17" s="4" t="s">
        <v>62</v>
      </c>
      <c r="G17" s="28">
        <v>0</v>
      </c>
      <c r="H17" s="29">
        <v>2350</v>
      </c>
      <c r="I17" s="30">
        <v>2350</v>
      </c>
      <c r="J17" s="28">
        <v>0</v>
      </c>
      <c r="K17" s="29">
        <v>61.6</v>
      </c>
      <c r="L17" s="30">
        <v>61.6</v>
      </c>
      <c r="M17" s="28">
        <v>0</v>
      </c>
      <c r="N17" s="29">
        <v>61.5</v>
      </c>
      <c r="O17" s="30">
        <v>61.5</v>
      </c>
      <c r="P17" s="28">
        <v>0</v>
      </c>
      <c r="Q17" s="29">
        <v>26</v>
      </c>
      <c r="R17" s="30">
        <v>26</v>
      </c>
      <c r="S17" s="28">
        <v>0</v>
      </c>
      <c r="T17" s="29">
        <v>35</v>
      </c>
      <c r="U17" s="30">
        <v>35</v>
      </c>
      <c r="V17" s="28">
        <v>0</v>
      </c>
      <c r="W17" s="29">
        <v>0</v>
      </c>
      <c r="X17" s="30">
        <v>0</v>
      </c>
      <c r="Y17" s="28">
        <f t="shared" si="0"/>
        <v>0</v>
      </c>
      <c r="Z17" s="29">
        <f t="shared" si="1"/>
        <v>2534.1</v>
      </c>
      <c r="AA17" s="30">
        <f t="shared" si="2"/>
        <v>2534.1</v>
      </c>
      <c r="AB17" s="28">
        <f>SUM(Y$3:Y17)</f>
        <v>567604.69999999995</v>
      </c>
      <c r="AC17" s="29">
        <f>SUM(Z$3:Z17)</f>
        <v>201065.53</v>
      </c>
      <c r="AD17" s="30">
        <f>SUM(AA$3:AA17)</f>
        <v>768670.23</v>
      </c>
      <c r="AE17" s="31">
        <f t="shared" si="3"/>
        <v>17834.958869330789</v>
      </c>
      <c r="AF17" s="32">
        <f t="shared" si="4"/>
        <v>2187.3351058390426</v>
      </c>
      <c r="AG17" s="33">
        <f t="shared" si="5"/>
        <v>6211.5769951837601</v>
      </c>
    </row>
    <row r="18" spans="1:33" ht="30" customHeight="1" x14ac:dyDescent="0.25">
      <c r="A18" s="7" t="s">
        <v>33</v>
      </c>
      <c r="B18" s="25">
        <v>16</v>
      </c>
      <c r="C18" s="26" t="s">
        <v>63</v>
      </c>
      <c r="D18" s="26" t="s">
        <v>64</v>
      </c>
      <c r="E18" s="27" t="s">
        <v>43</v>
      </c>
      <c r="F18" s="26" t="s">
        <v>62</v>
      </c>
      <c r="G18" s="34">
        <v>813</v>
      </c>
      <c r="H18" s="35">
        <v>0</v>
      </c>
      <c r="I18" s="36">
        <v>813</v>
      </c>
      <c r="J18" s="34">
        <v>0</v>
      </c>
      <c r="K18" s="35">
        <v>0</v>
      </c>
      <c r="L18" s="36">
        <v>0</v>
      </c>
      <c r="M18" s="34">
        <v>1330</v>
      </c>
      <c r="N18" s="35">
        <v>0</v>
      </c>
      <c r="O18" s="36">
        <v>1330</v>
      </c>
      <c r="P18" s="34">
        <v>0</v>
      </c>
      <c r="Q18" s="35">
        <v>0</v>
      </c>
      <c r="R18" s="36">
        <v>0</v>
      </c>
      <c r="S18" s="34">
        <v>0</v>
      </c>
      <c r="T18" s="35">
        <v>0</v>
      </c>
      <c r="U18" s="36">
        <v>0</v>
      </c>
      <c r="V18" s="34">
        <v>0</v>
      </c>
      <c r="W18" s="35">
        <v>0</v>
      </c>
      <c r="X18" s="36">
        <v>0</v>
      </c>
      <c r="Y18" s="34">
        <f t="shared" si="0"/>
        <v>2143</v>
      </c>
      <c r="Z18" s="35">
        <f t="shared" si="1"/>
        <v>0</v>
      </c>
      <c r="AA18" s="36">
        <f t="shared" si="2"/>
        <v>2143</v>
      </c>
      <c r="AB18" s="34">
        <f>SUM(Y$3:Y18)</f>
        <v>569747.69999999995</v>
      </c>
      <c r="AC18" s="35">
        <f>SUM(Z$3:Z18)</f>
        <v>201065.53</v>
      </c>
      <c r="AD18" s="36">
        <f>SUM(AA$3:AA18)</f>
        <v>770813.23</v>
      </c>
      <c r="AE18" s="37">
        <f t="shared" si="3"/>
        <v>17902.295022214959</v>
      </c>
      <c r="AF18" s="38">
        <f t="shared" si="4"/>
        <v>2187.3351058390426</v>
      </c>
      <c r="AG18" s="39">
        <f t="shared" si="5"/>
        <v>6228.894446778937</v>
      </c>
    </row>
    <row r="19" spans="1:33" ht="30" customHeight="1" x14ac:dyDescent="0.25">
      <c r="A19" s="7" t="s">
        <v>33</v>
      </c>
      <c r="B19" s="3">
        <v>17</v>
      </c>
      <c r="C19" s="4" t="s">
        <v>65</v>
      </c>
      <c r="D19" s="4" t="s">
        <v>66</v>
      </c>
      <c r="E19" s="12" t="s">
        <v>43</v>
      </c>
      <c r="F19" s="4" t="s">
        <v>67</v>
      </c>
      <c r="G19" s="28">
        <v>0</v>
      </c>
      <c r="H19" s="29">
        <v>2090</v>
      </c>
      <c r="I19" s="30">
        <v>2090</v>
      </c>
      <c r="J19" s="28">
        <v>0</v>
      </c>
      <c r="K19" s="29">
        <v>0</v>
      </c>
      <c r="L19" s="30">
        <v>0</v>
      </c>
      <c r="M19" s="28">
        <v>0</v>
      </c>
      <c r="N19" s="29">
        <v>0</v>
      </c>
      <c r="O19" s="30">
        <v>0</v>
      </c>
      <c r="P19" s="28">
        <v>0</v>
      </c>
      <c r="Q19" s="29">
        <v>0</v>
      </c>
      <c r="R19" s="30">
        <v>0</v>
      </c>
      <c r="S19" s="28">
        <v>0</v>
      </c>
      <c r="T19" s="29">
        <v>4</v>
      </c>
      <c r="U19" s="30">
        <v>4</v>
      </c>
      <c r="V19" s="28">
        <v>0</v>
      </c>
      <c r="W19" s="29">
        <v>0</v>
      </c>
      <c r="X19" s="30">
        <v>0</v>
      </c>
      <c r="Y19" s="28">
        <f t="shared" si="0"/>
        <v>0</v>
      </c>
      <c r="Z19" s="29">
        <f t="shared" si="1"/>
        <v>2094</v>
      </c>
      <c r="AA19" s="30">
        <f t="shared" si="2"/>
        <v>2094</v>
      </c>
      <c r="AB19" s="28">
        <f>SUM(Y$3:Y19)</f>
        <v>569747.69999999995</v>
      </c>
      <c r="AC19" s="29">
        <f>SUM(Z$3:Z19)</f>
        <v>203159.53</v>
      </c>
      <c r="AD19" s="30">
        <f>SUM(AA$3:AA19)</f>
        <v>772907.23</v>
      </c>
      <c r="AE19" s="31">
        <f t="shared" si="3"/>
        <v>17902.295022214959</v>
      </c>
      <c r="AF19" s="32">
        <f t="shared" si="4"/>
        <v>2210.1151403463346</v>
      </c>
      <c r="AG19" s="33">
        <f t="shared" si="5"/>
        <v>6245.815932378704</v>
      </c>
    </row>
    <row r="20" spans="1:33" ht="30" customHeight="1" x14ac:dyDescent="0.25">
      <c r="A20" s="7" t="s">
        <v>33</v>
      </c>
      <c r="B20" s="25">
        <v>18</v>
      </c>
      <c r="C20" s="26" t="s">
        <v>68</v>
      </c>
      <c r="D20" s="26" t="s">
        <v>69</v>
      </c>
      <c r="E20" s="27" t="s">
        <v>43</v>
      </c>
      <c r="F20" s="26" t="s">
        <v>29</v>
      </c>
      <c r="G20" s="34">
        <v>0</v>
      </c>
      <c r="H20" s="35">
        <v>1065</v>
      </c>
      <c r="I20" s="36">
        <v>1065</v>
      </c>
      <c r="J20" s="34">
        <v>0</v>
      </c>
      <c r="K20" s="35">
        <v>73</v>
      </c>
      <c r="L20" s="36">
        <v>73</v>
      </c>
      <c r="M20" s="34">
        <v>0</v>
      </c>
      <c r="N20" s="35">
        <v>423.3</v>
      </c>
      <c r="O20" s="36">
        <v>423.3</v>
      </c>
      <c r="P20" s="34">
        <v>0</v>
      </c>
      <c r="Q20" s="35">
        <v>291</v>
      </c>
      <c r="R20" s="36">
        <v>291</v>
      </c>
      <c r="S20" s="34">
        <v>0</v>
      </c>
      <c r="T20" s="35">
        <v>7</v>
      </c>
      <c r="U20" s="36">
        <v>7</v>
      </c>
      <c r="V20" s="34">
        <v>0</v>
      </c>
      <c r="W20" s="35">
        <v>36</v>
      </c>
      <c r="X20" s="36">
        <v>36</v>
      </c>
      <c r="Y20" s="34">
        <f t="shared" si="0"/>
        <v>0</v>
      </c>
      <c r="Z20" s="35">
        <f t="shared" si="1"/>
        <v>1895.3</v>
      </c>
      <c r="AA20" s="36">
        <f t="shared" si="2"/>
        <v>1895.3</v>
      </c>
      <c r="AB20" s="34">
        <f>SUM(Y$3:Y20)</f>
        <v>569747.69999999995</v>
      </c>
      <c r="AC20" s="35">
        <f>SUM(Z$3:Z20)</f>
        <v>205054.83</v>
      </c>
      <c r="AD20" s="36">
        <f>SUM(AA$3:AA20)</f>
        <v>774802.53</v>
      </c>
      <c r="AE20" s="37">
        <f t="shared" si="3"/>
        <v>17902.295022214959</v>
      </c>
      <c r="AF20" s="38">
        <f t="shared" si="4"/>
        <v>2230.7335736804657</v>
      </c>
      <c r="AG20" s="39">
        <f t="shared" si="5"/>
        <v>6261.1317354623907</v>
      </c>
    </row>
    <row r="21" spans="1:33" ht="30" customHeight="1" x14ac:dyDescent="0.25">
      <c r="A21" s="6" t="s">
        <v>30</v>
      </c>
      <c r="B21" s="3">
        <v>19</v>
      </c>
      <c r="C21" s="4" t="s">
        <v>70</v>
      </c>
      <c r="D21" s="4" t="s">
        <v>70</v>
      </c>
      <c r="E21" s="12" t="s">
        <v>71</v>
      </c>
      <c r="F21" s="4" t="s">
        <v>67</v>
      </c>
      <c r="G21" s="28">
        <v>0</v>
      </c>
      <c r="H21" s="29">
        <v>1490</v>
      </c>
      <c r="I21" s="30">
        <v>1490</v>
      </c>
      <c r="J21" s="28">
        <v>0</v>
      </c>
      <c r="K21" s="29">
        <v>268</v>
      </c>
      <c r="L21" s="30">
        <v>268</v>
      </c>
      <c r="M21" s="28">
        <v>0</v>
      </c>
      <c r="N21" s="29">
        <v>85.5</v>
      </c>
      <c r="O21" s="30">
        <v>85.5</v>
      </c>
      <c r="P21" s="28">
        <v>0</v>
      </c>
      <c r="Q21" s="29">
        <v>0</v>
      </c>
      <c r="R21" s="30">
        <v>0</v>
      </c>
      <c r="S21" s="28">
        <v>0</v>
      </c>
      <c r="T21" s="29">
        <v>0</v>
      </c>
      <c r="U21" s="30">
        <v>0</v>
      </c>
      <c r="V21" s="28">
        <v>0</v>
      </c>
      <c r="W21" s="29">
        <v>13.7</v>
      </c>
      <c r="X21" s="30">
        <v>13.7</v>
      </c>
      <c r="Y21" s="28">
        <f t="shared" si="0"/>
        <v>0</v>
      </c>
      <c r="Z21" s="29">
        <f t="shared" si="1"/>
        <v>1857.2</v>
      </c>
      <c r="AA21" s="30">
        <f t="shared" si="2"/>
        <v>1857.2</v>
      </c>
      <c r="AB21" s="28">
        <f>SUM(Y$3:Y21)</f>
        <v>569747.69999999995</v>
      </c>
      <c r="AC21" s="29">
        <f>SUM(Z$3:Z21)</f>
        <v>206912.03</v>
      </c>
      <c r="AD21" s="30">
        <f>SUM(AA$3:AA21)</f>
        <v>776659.73</v>
      </c>
      <c r="AE21" s="31">
        <f t="shared" si="3"/>
        <v>17902.295022214959</v>
      </c>
      <c r="AF21" s="32">
        <f t="shared" si="4"/>
        <v>2250.9375278767138</v>
      </c>
      <c r="AG21" s="33">
        <f t="shared" si="5"/>
        <v>6276.1396547822987</v>
      </c>
    </row>
    <row r="22" spans="1:33" ht="30" customHeight="1" x14ac:dyDescent="0.25">
      <c r="A22" s="7" t="s">
        <v>33</v>
      </c>
      <c r="B22" s="25">
        <v>20</v>
      </c>
      <c r="C22" s="26" t="s">
        <v>72</v>
      </c>
      <c r="D22" s="26" t="s">
        <v>72</v>
      </c>
      <c r="E22" s="27" t="s">
        <v>43</v>
      </c>
      <c r="F22" s="26" t="s">
        <v>67</v>
      </c>
      <c r="G22" s="34">
        <v>0</v>
      </c>
      <c r="H22" s="35">
        <v>1520</v>
      </c>
      <c r="I22" s="36">
        <v>1520</v>
      </c>
      <c r="J22" s="34">
        <v>0</v>
      </c>
      <c r="K22" s="35">
        <v>77</v>
      </c>
      <c r="L22" s="36">
        <v>77</v>
      </c>
      <c r="M22" s="34">
        <v>0</v>
      </c>
      <c r="N22" s="35">
        <v>47</v>
      </c>
      <c r="O22" s="36">
        <v>47</v>
      </c>
      <c r="P22" s="34">
        <v>0</v>
      </c>
      <c r="Q22" s="35">
        <v>0</v>
      </c>
      <c r="R22" s="36">
        <v>0</v>
      </c>
      <c r="S22" s="34">
        <v>0</v>
      </c>
      <c r="T22" s="35">
        <v>0</v>
      </c>
      <c r="U22" s="36">
        <v>0</v>
      </c>
      <c r="V22" s="34">
        <v>0</v>
      </c>
      <c r="W22" s="35">
        <v>15</v>
      </c>
      <c r="X22" s="36">
        <v>15</v>
      </c>
      <c r="Y22" s="34">
        <f t="shared" si="0"/>
        <v>0</v>
      </c>
      <c r="Z22" s="35">
        <f t="shared" si="1"/>
        <v>1659</v>
      </c>
      <c r="AA22" s="36">
        <f t="shared" si="2"/>
        <v>1659</v>
      </c>
      <c r="AB22" s="34">
        <f>SUM(Y$3:Y22)</f>
        <v>569747.69999999995</v>
      </c>
      <c r="AC22" s="35">
        <f>SUM(Z$3:Z22)</f>
        <v>208571.03</v>
      </c>
      <c r="AD22" s="36">
        <f>SUM(AA$3:AA22)</f>
        <v>778318.73</v>
      </c>
      <c r="AE22" s="37">
        <f t="shared" si="3"/>
        <v>17902.295022214959</v>
      </c>
      <c r="AF22" s="38">
        <f t="shared" si="4"/>
        <v>2268.9853202585655</v>
      </c>
      <c r="AG22" s="39">
        <f t="shared" si="5"/>
        <v>6289.5459320554673</v>
      </c>
    </row>
    <row r="23" spans="1:33" ht="30" customHeight="1" x14ac:dyDescent="0.25">
      <c r="A23" s="7" t="s">
        <v>33</v>
      </c>
      <c r="B23" s="3">
        <v>21</v>
      </c>
      <c r="C23" s="4" t="s">
        <v>73</v>
      </c>
      <c r="D23" s="4" t="s">
        <v>74</v>
      </c>
      <c r="E23" s="12" t="s">
        <v>43</v>
      </c>
      <c r="F23" s="4" t="s">
        <v>67</v>
      </c>
      <c r="G23" s="28">
        <v>0</v>
      </c>
      <c r="H23" s="29">
        <v>1560</v>
      </c>
      <c r="I23" s="30">
        <v>1560</v>
      </c>
      <c r="J23" s="28">
        <v>0</v>
      </c>
      <c r="K23" s="29">
        <v>0</v>
      </c>
      <c r="L23" s="30">
        <v>0</v>
      </c>
      <c r="M23" s="28">
        <v>0</v>
      </c>
      <c r="N23" s="29">
        <v>0</v>
      </c>
      <c r="O23" s="30">
        <v>0</v>
      </c>
      <c r="P23" s="28">
        <v>0</v>
      </c>
      <c r="Q23" s="29">
        <v>0</v>
      </c>
      <c r="R23" s="30">
        <v>0</v>
      </c>
      <c r="S23" s="28">
        <v>0</v>
      </c>
      <c r="T23" s="29">
        <v>0</v>
      </c>
      <c r="U23" s="30">
        <v>0</v>
      </c>
      <c r="V23" s="28">
        <v>0</v>
      </c>
      <c r="W23" s="29">
        <v>0</v>
      </c>
      <c r="X23" s="30">
        <v>0</v>
      </c>
      <c r="Y23" s="28">
        <f t="shared" si="0"/>
        <v>0</v>
      </c>
      <c r="Z23" s="29">
        <f t="shared" si="1"/>
        <v>1560</v>
      </c>
      <c r="AA23" s="30">
        <f t="shared" si="2"/>
        <v>1560</v>
      </c>
      <c r="AB23" s="28">
        <f>SUM(Y$3:Y23)</f>
        <v>569747.69999999995</v>
      </c>
      <c r="AC23" s="29">
        <f>SUM(Z$3:Z23)</f>
        <v>210131.03</v>
      </c>
      <c r="AD23" s="30">
        <f>SUM(AA$3:AA23)</f>
        <v>779878.73</v>
      </c>
      <c r="AE23" s="31">
        <f t="shared" si="3"/>
        <v>17902.295022214959</v>
      </c>
      <c r="AF23" s="32">
        <f t="shared" si="4"/>
        <v>2285.9561196049717</v>
      </c>
      <c r="AG23" s="33">
        <f t="shared" si="5"/>
        <v>6302.1521963991336</v>
      </c>
    </row>
    <row r="24" spans="1:33" ht="30" customHeight="1" x14ac:dyDescent="0.25">
      <c r="A24" s="6" t="s">
        <v>30</v>
      </c>
      <c r="B24" s="25">
        <v>22</v>
      </c>
      <c r="C24" s="26" t="s">
        <v>282</v>
      </c>
      <c r="D24" s="26" t="s">
        <v>285</v>
      </c>
      <c r="E24" s="27" t="s">
        <v>75</v>
      </c>
      <c r="F24" s="26" t="s">
        <v>51</v>
      </c>
      <c r="G24" s="34">
        <v>0</v>
      </c>
      <c r="H24" s="35">
        <v>1070</v>
      </c>
      <c r="I24" s="36">
        <v>1070</v>
      </c>
      <c r="J24" s="34">
        <v>0</v>
      </c>
      <c r="K24" s="35">
        <v>209</v>
      </c>
      <c r="L24" s="36">
        <v>209</v>
      </c>
      <c r="M24" s="34">
        <v>0</v>
      </c>
      <c r="N24" s="35">
        <v>216</v>
      </c>
      <c r="O24" s="36">
        <v>216</v>
      </c>
      <c r="P24" s="34">
        <v>0</v>
      </c>
      <c r="Q24" s="35">
        <v>0</v>
      </c>
      <c r="R24" s="36">
        <v>0</v>
      </c>
      <c r="S24" s="34">
        <v>0</v>
      </c>
      <c r="T24" s="35">
        <v>9</v>
      </c>
      <c r="U24" s="36">
        <v>9</v>
      </c>
      <c r="V24" s="34">
        <v>0</v>
      </c>
      <c r="W24" s="35">
        <v>0</v>
      </c>
      <c r="X24" s="36">
        <v>0</v>
      </c>
      <c r="Y24" s="34">
        <f t="shared" si="0"/>
        <v>0</v>
      </c>
      <c r="Z24" s="35">
        <f t="shared" si="1"/>
        <v>1504</v>
      </c>
      <c r="AA24" s="36">
        <f t="shared" si="2"/>
        <v>1504</v>
      </c>
      <c r="AB24" s="34">
        <f>SUM(Y$3:Y24)</f>
        <v>569747.69999999995</v>
      </c>
      <c r="AC24" s="35">
        <f>SUM(Z$3:Z24)</f>
        <v>211635.03</v>
      </c>
      <c r="AD24" s="36">
        <f>SUM(AA$3:AA24)</f>
        <v>781382.73</v>
      </c>
      <c r="AE24" s="37">
        <f t="shared" si="3"/>
        <v>17902.295022214959</v>
      </c>
      <c r="AF24" s="38">
        <f t="shared" si="4"/>
        <v>2302.3177107697124</v>
      </c>
      <c r="AG24" s="39">
        <f t="shared" si="5"/>
        <v>6314.3059281766164</v>
      </c>
    </row>
    <row r="25" spans="1:33" ht="30" customHeight="1" x14ac:dyDescent="0.25">
      <c r="A25" s="7" t="s">
        <v>33</v>
      </c>
      <c r="B25" s="3">
        <v>23</v>
      </c>
      <c r="C25" s="4" t="s">
        <v>76</v>
      </c>
      <c r="D25" s="4" t="s">
        <v>77</v>
      </c>
      <c r="E25" s="12" t="s">
        <v>43</v>
      </c>
      <c r="F25" s="4" t="s">
        <v>47</v>
      </c>
      <c r="G25" s="28">
        <v>0</v>
      </c>
      <c r="H25" s="29">
        <v>1183</v>
      </c>
      <c r="I25" s="30">
        <v>1183</v>
      </c>
      <c r="J25" s="28">
        <v>0</v>
      </c>
      <c r="K25" s="29">
        <v>56</v>
      </c>
      <c r="L25" s="30">
        <v>56</v>
      </c>
      <c r="M25" s="28">
        <v>0</v>
      </c>
      <c r="N25" s="29">
        <v>187</v>
      </c>
      <c r="O25" s="30">
        <v>187</v>
      </c>
      <c r="P25" s="28">
        <v>0</v>
      </c>
      <c r="Q25" s="29">
        <v>0</v>
      </c>
      <c r="R25" s="30">
        <v>0</v>
      </c>
      <c r="S25" s="28">
        <v>0</v>
      </c>
      <c r="T25" s="29">
        <v>0</v>
      </c>
      <c r="U25" s="30">
        <v>0</v>
      </c>
      <c r="V25" s="28">
        <v>0</v>
      </c>
      <c r="W25" s="29">
        <v>0</v>
      </c>
      <c r="X25" s="30">
        <v>0</v>
      </c>
      <c r="Y25" s="28">
        <f t="shared" si="0"/>
        <v>0</v>
      </c>
      <c r="Z25" s="29">
        <f t="shared" si="1"/>
        <v>1426</v>
      </c>
      <c r="AA25" s="30">
        <f t="shared" si="2"/>
        <v>1426</v>
      </c>
      <c r="AB25" s="28">
        <f>SUM(Y$3:Y25)</f>
        <v>569747.69999999995</v>
      </c>
      <c r="AC25" s="29">
        <f>SUM(Z$3:Z25)</f>
        <v>213061.03</v>
      </c>
      <c r="AD25" s="30">
        <f>SUM(AA$3:AA25)</f>
        <v>782808.73</v>
      </c>
      <c r="AE25" s="31">
        <f t="shared" si="3"/>
        <v>17902.295022214959</v>
      </c>
      <c r="AF25" s="32">
        <f t="shared" si="4"/>
        <v>2317.8307619671332</v>
      </c>
      <c r="AG25" s="33">
        <f t="shared" si="5"/>
        <v>6325.8293467369167</v>
      </c>
    </row>
    <row r="26" spans="1:33" ht="30" customHeight="1" x14ac:dyDescent="0.25">
      <c r="A26" s="5" t="s">
        <v>25</v>
      </c>
      <c r="B26" s="25">
        <v>24</v>
      </c>
      <c r="C26" s="26" t="s">
        <v>78</v>
      </c>
      <c r="D26" s="26" t="s">
        <v>78</v>
      </c>
      <c r="E26" s="27" t="s">
        <v>28</v>
      </c>
      <c r="F26" s="26" t="s">
        <v>51</v>
      </c>
      <c r="G26" s="34">
        <v>0</v>
      </c>
      <c r="H26" s="35">
        <v>965</v>
      </c>
      <c r="I26" s="36">
        <v>965</v>
      </c>
      <c r="J26" s="34">
        <v>0</v>
      </c>
      <c r="K26" s="35">
        <v>0</v>
      </c>
      <c r="L26" s="36">
        <v>0</v>
      </c>
      <c r="M26" s="34">
        <v>0</v>
      </c>
      <c r="N26" s="35">
        <v>283</v>
      </c>
      <c r="O26" s="36">
        <v>283</v>
      </c>
      <c r="P26" s="34">
        <v>0</v>
      </c>
      <c r="Q26" s="35">
        <v>115</v>
      </c>
      <c r="R26" s="36">
        <v>115</v>
      </c>
      <c r="S26" s="34">
        <v>0</v>
      </c>
      <c r="T26" s="35">
        <v>0</v>
      </c>
      <c r="U26" s="36">
        <v>0</v>
      </c>
      <c r="V26" s="34">
        <v>0</v>
      </c>
      <c r="W26" s="35">
        <v>0</v>
      </c>
      <c r="X26" s="36">
        <v>0</v>
      </c>
      <c r="Y26" s="34">
        <f t="shared" si="0"/>
        <v>0</v>
      </c>
      <c r="Z26" s="35">
        <f t="shared" si="1"/>
        <v>1363</v>
      </c>
      <c r="AA26" s="36">
        <f t="shared" si="2"/>
        <v>1363</v>
      </c>
      <c r="AB26" s="34">
        <f>SUM(Y$3:Y26)</f>
        <v>569747.69999999995</v>
      </c>
      <c r="AC26" s="35">
        <f>SUM(Z$3:Z26)</f>
        <v>214424.03</v>
      </c>
      <c r="AD26" s="36">
        <f>SUM(AA$3:AA26)</f>
        <v>784171.73</v>
      </c>
      <c r="AE26" s="37">
        <f t="shared" si="3"/>
        <v>17902.295022214959</v>
      </c>
      <c r="AF26" s="38">
        <f t="shared" si="4"/>
        <v>2332.6584539601795</v>
      </c>
      <c r="AG26" s="39">
        <f t="shared" si="5"/>
        <v>6336.84366616026</v>
      </c>
    </row>
    <row r="27" spans="1:33" ht="30" customHeight="1" x14ac:dyDescent="0.25">
      <c r="A27" s="7" t="s">
        <v>33</v>
      </c>
      <c r="B27" s="3">
        <v>25</v>
      </c>
      <c r="C27" s="4" t="s">
        <v>79</v>
      </c>
      <c r="D27" s="4" t="s">
        <v>38</v>
      </c>
      <c r="E27" s="12" t="s">
        <v>43</v>
      </c>
      <c r="F27" s="4" t="s">
        <v>47</v>
      </c>
      <c r="G27" s="28">
        <v>0</v>
      </c>
      <c r="H27" s="29">
        <v>1360</v>
      </c>
      <c r="I27" s="30">
        <v>1360</v>
      </c>
      <c r="J27" s="28">
        <v>0</v>
      </c>
      <c r="K27" s="29">
        <v>0</v>
      </c>
      <c r="L27" s="30">
        <v>0</v>
      </c>
      <c r="M27" s="28">
        <v>0</v>
      </c>
      <c r="N27" s="29">
        <v>0</v>
      </c>
      <c r="O27" s="30">
        <v>0</v>
      </c>
      <c r="P27" s="28">
        <v>0</v>
      </c>
      <c r="Q27" s="29">
        <v>0</v>
      </c>
      <c r="R27" s="30">
        <v>0</v>
      </c>
      <c r="S27" s="28">
        <v>0</v>
      </c>
      <c r="T27" s="29">
        <v>0</v>
      </c>
      <c r="U27" s="30">
        <v>0</v>
      </c>
      <c r="V27" s="28">
        <v>0</v>
      </c>
      <c r="W27" s="29">
        <v>0</v>
      </c>
      <c r="X27" s="30">
        <v>0</v>
      </c>
      <c r="Y27" s="28">
        <f t="shared" si="0"/>
        <v>0</v>
      </c>
      <c r="Z27" s="29">
        <f t="shared" si="1"/>
        <v>1360</v>
      </c>
      <c r="AA27" s="30">
        <f t="shared" si="2"/>
        <v>1360</v>
      </c>
      <c r="AB27" s="28">
        <f>SUM(Y$3:Y27)</f>
        <v>569747.69999999995</v>
      </c>
      <c r="AC27" s="29">
        <f>SUM(Z$3:Z27)</f>
        <v>215784.03</v>
      </c>
      <c r="AD27" s="30">
        <f>SUM(AA$3:AA27)</f>
        <v>785531.73</v>
      </c>
      <c r="AE27" s="31">
        <f t="shared" si="3"/>
        <v>17902.295022214959</v>
      </c>
      <c r="AF27" s="32">
        <f t="shared" si="4"/>
        <v>2347.4535098006368</v>
      </c>
      <c r="AG27" s="33">
        <f t="shared" si="5"/>
        <v>6347.8337427675588</v>
      </c>
    </row>
    <row r="28" spans="1:33" ht="30" customHeight="1" x14ac:dyDescent="0.25">
      <c r="A28" s="5" t="s">
        <v>25</v>
      </c>
      <c r="B28" s="25">
        <v>26</v>
      </c>
      <c r="C28" s="26" t="s">
        <v>80</v>
      </c>
      <c r="D28" s="26" t="s">
        <v>81</v>
      </c>
      <c r="E28" s="27" t="s">
        <v>28</v>
      </c>
      <c r="F28" s="26" t="s">
        <v>51</v>
      </c>
      <c r="G28" s="34">
        <v>1230</v>
      </c>
      <c r="H28" s="35">
        <v>0</v>
      </c>
      <c r="I28" s="36">
        <v>1230</v>
      </c>
      <c r="J28" s="34">
        <v>0</v>
      </c>
      <c r="K28" s="35">
        <v>0</v>
      </c>
      <c r="L28" s="36">
        <v>0</v>
      </c>
      <c r="M28" s="34">
        <v>95.2</v>
      </c>
      <c r="N28" s="35">
        <v>0</v>
      </c>
      <c r="O28" s="36">
        <v>95.2</v>
      </c>
      <c r="P28" s="34">
        <v>0</v>
      </c>
      <c r="Q28" s="35">
        <v>0</v>
      </c>
      <c r="R28" s="36">
        <v>0</v>
      </c>
      <c r="S28" s="34">
        <v>0</v>
      </c>
      <c r="T28" s="35">
        <v>0</v>
      </c>
      <c r="U28" s="36">
        <v>0</v>
      </c>
      <c r="V28" s="34">
        <v>0</v>
      </c>
      <c r="W28" s="35">
        <v>0</v>
      </c>
      <c r="X28" s="36">
        <v>0</v>
      </c>
      <c r="Y28" s="34">
        <f t="shared" si="0"/>
        <v>1325.2</v>
      </c>
      <c r="Z28" s="35">
        <f t="shared" si="1"/>
        <v>0</v>
      </c>
      <c r="AA28" s="36">
        <f t="shared" si="2"/>
        <v>1325.2</v>
      </c>
      <c r="AB28" s="34">
        <f>SUM(Y$3:Y28)</f>
        <v>571072.89999999991</v>
      </c>
      <c r="AC28" s="35">
        <f>SUM(Z$3:Z28)</f>
        <v>215784.03</v>
      </c>
      <c r="AD28" s="36">
        <f>SUM(AA$3:AA28)</f>
        <v>786856.92999999993</v>
      </c>
      <c r="AE28" s="37">
        <f t="shared" si="3"/>
        <v>17943.934718809505</v>
      </c>
      <c r="AF28" s="38">
        <f t="shared" si="4"/>
        <v>2347.4535098006368</v>
      </c>
      <c r="AG28" s="39">
        <f t="shared" si="5"/>
        <v>6358.5426027087296</v>
      </c>
    </row>
    <row r="29" spans="1:33" ht="30" customHeight="1" x14ac:dyDescent="0.25">
      <c r="A29" s="7" t="s">
        <v>33</v>
      </c>
      <c r="B29" s="3">
        <v>27</v>
      </c>
      <c r="C29" s="4" t="s">
        <v>284</v>
      </c>
      <c r="D29" s="4" t="s">
        <v>38</v>
      </c>
      <c r="E29" s="12" t="s">
        <v>43</v>
      </c>
      <c r="F29" s="4" t="s">
        <v>57</v>
      </c>
      <c r="G29" s="28">
        <v>0</v>
      </c>
      <c r="H29" s="29">
        <v>1120</v>
      </c>
      <c r="I29" s="30">
        <v>1120</v>
      </c>
      <c r="J29" s="28">
        <v>0</v>
      </c>
      <c r="K29" s="29">
        <v>0</v>
      </c>
      <c r="L29" s="30">
        <v>0</v>
      </c>
      <c r="M29" s="28">
        <v>0</v>
      </c>
      <c r="N29" s="29">
        <v>199</v>
      </c>
      <c r="O29" s="30">
        <v>199</v>
      </c>
      <c r="P29" s="28">
        <v>0</v>
      </c>
      <c r="Q29" s="29">
        <v>0</v>
      </c>
      <c r="R29" s="30">
        <v>0</v>
      </c>
      <c r="S29" s="28">
        <v>0</v>
      </c>
      <c r="T29" s="29">
        <v>0</v>
      </c>
      <c r="U29" s="30">
        <v>0</v>
      </c>
      <c r="V29" s="28">
        <v>0</v>
      </c>
      <c r="W29" s="29">
        <v>0</v>
      </c>
      <c r="X29" s="30">
        <v>0</v>
      </c>
      <c r="Y29" s="28">
        <f t="shared" si="0"/>
        <v>0</v>
      </c>
      <c r="Z29" s="29">
        <f t="shared" si="1"/>
        <v>1319</v>
      </c>
      <c r="AA29" s="30">
        <f t="shared" si="2"/>
        <v>1319</v>
      </c>
      <c r="AB29" s="28">
        <f>SUM(Y$3:Y29)</f>
        <v>571072.89999999991</v>
      </c>
      <c r="AC29" s="29">
        <f>SUM(Z$3:Z29)</f>
        <v>217103.03</v>
      </c>
      <c r="AD29" s="30">
        <f>SUM(AA$3:AA29)</f>
        <v>788175.92999999993</v>
      </c>
      <c r="AE29" s="40">
        <f t="shared" si="3"/>
        <v>17943.934718809505</v>
      </c>
      <c r="AF29" s="41">
        <f t="shared" si="4"/>
        <v>2361.8025382223736</v>
      </c>
      <c r="AG29" s="42">
        <f t="shared" si="5"/>
        <v>6369.2013608300731</v>
      </c>
    </row>
    <row r="30" spans="1:33" ht="30" customHeight="1" x14ac:dyDescent="0.25">
      <c r="A30" s="7" t="s">
        <v>33</v>
      </c>
      <c r="B30" s="25">
        <v>28</v>
      </c>
      <c r="C30" s="26" t="s">
        <v>82</v>
      </c>
      <c r="D30" s="26" t="s">
        <v>83</v>
      </c>
      <c r="E30" s="27" t="s">
        <v>43</v>
      </c>
      <c r="F30" s="26" t="s">
        <v>51</v>
      </c>
      <c r="G30" s="34">
        <v>0</v>
      </c>
      <c r="H30" s="35">
        <v>648</v>
      </c>
      <c r="I30" s="36">
        <v>648</v>
      </c>
      <c r="J30" s="34">
        <v>0</v>
      </c>
      <c r="K30" s="35">
        <v>57</v>
      </c>
      <c r="L30" s="36">
        <v>57</v>
      </c>
      <c r="M30" s="34">
        <v>0</v>
      </c>
      <c r="N30" s="35">
        <v>594</v>
      </c>
      <c r="O30" s="36">
        <v>594</v>
      </c>
      <c r="P30" s="34">
        <v>0</v>
      </c>
      <c r="Q30" s="35">
        <v>0</v>
      </c>
      <c r="R30" s="36">
        <v>0</v>
      </c>
      <c r="S30" s="34">
        <v>0</v>
      </c>
      <c r="T30" s="35">
        <v>1</v>
      </c>
      <c r="U30" s="36">
        <v>1</v>
      </c>
      <c r="V30" s="34">
        <v>0</v>
      </c>
      <c r="W30" s="35">
        <v>0</v>
      </c>
      <c r="X30" s="36">
        <v>0</v>
      </c>
      <c r="Y30" s="34">
        <f t="shared" si="0"/>
        <v>0</v>
      </c>
      <c r="Z30" s="35">
        <f t="shared" si="1"/>
        <v>1300</v>
      </c>
      <c r="AA30" s="36">
        <f t="shared" si="2"/>
        <v>1300</v>
      </c>
      <c r="AB30" s="34">
        <f>SUM(Y$3:Y30)</f>
        <v>571072.89999999991</v>
      </c>
      <c r="AC30" s="35">
        <f>SUM(Z$3:Z30)</f>
        <v>218403.03</v>
      </c>
      <c r="AD30" s="36">
        <f>SUM(AA$3:AA30)</f>
        <v>789475.92999999993</v>
      </c>
      <c r="AE30" s="37">
        <f t="shared" si="3"/>
        <v>17943.934718809505</v>
      </c>
      <c r="AF30" s="38">
        <f t="shared" si="4"/>
        <v>2375.9448710110464</v>
      </c>
      <c r="AG30" s="39">
        <f t="shared" si="5"/>
        <v>6379.7065811164612</v>
      </c>
    </row>
    <row r="31" spans="1:33" ht="30" customHeight="1" x14ac:dyDescent="0.25">
      <c r="A31" s="7" t="s">
        <v>33</v>
      </c>
      <c r="B31" s="3">
        <v>29</v>
      </c>
      <c r="C31" s="4" t="s">
        <v>84</v>
      </c>
      <c r="D31" s="4" t="s">
        <v>85</v>
      </c>
      <c r="E31" s="12" t="s">
        <v>43</v>
      </c>
      <c r="F31" s="4" t="s">
        <v>51</v>
      </c>
      <c r="G31" s="28">
        <v>0</v>
      </c>
      <c r="H31" s="29">
        <v>1300</v>
      </c>
      <c r="I31" s="30">
        <v>1300</v>
      </c>
      <c r="J31" s="28">
        <v>0</v>
      </c>
      <c r="K31" s="29">
        <v>0</v>
      </c>
      <c r="L31" s="30">
        <v>0</v>
      </c>
      <c r="M31" s="28">
        <v>0</v>
      </c>
      <c r="N31" s="29">
        <v>0</v>
      </c>
      <c r="O31" s="30">
        <v>0</v>
      </c>
      <c r="P31" s="28">
        <v>0</v>
      </c>
      <c r="Q31" s="29">
        <v>0</v>
      </c>
      <c r="R31" s="30">
        <v>0</v>
      </c>
      <c r="S31" s="28">
        <v>0</v>
      </c>
      <c r="T31" s="29">
        <v>0</v>
      </c>
      <c r="U31" s="30">
        <v>0</v>
      </c>
      <c r="V31" s="28">
        <v>0</v>
      </c>
      <c r="W31" s="29">
        <v>0</v>
      </c>
      <c r="X31" s="30">
        <v>0</v>
      </c>
      <c r="Y31" s="28">
        <f t="shared" si="0"/>
        <v>0</v>
      </c>
      <c r="Z31" s="29">
        <f t="shared" si="1"/>
        <v>1300</v>
      </c>
      <c r="AA31" s="30">
        <f t="shared" si="2"/>
        <v>1300</v>
      </c>
      <c r="AB31" s="28">
        <f>SUM(Y$3:Y31)</f>
        <v>571072.89999999991</v>
      </c>
      <c r="AC31" s="29">
        <f>SUM(Z$3:Z31)</f>
        <v>219703.03</v>
      </c>
      <c r="AD31" s="30">
        <f>SUM(AA$3:AA31)</f>
        <v>790775.92999999993</v>
      </c>
      <c r="AE31" s="31">
        <f t="shared" si="3"/>
        <v>17943.934718809505</v>
      </c>
      <c r="AF31" s="32">
        <f t="shared" si="4"/>
        <v>2390.0872037997187</v>
      </c>
      <c r="AG31" s="33">
        <f t="shared" si="5"/>
        <v>6390.2118014028492</v>
      </c>
    </row>
    <row r="32" spans="1:33" ht="30" customHeight="1" x14ac:dyDescent="0.25">
      <c r="A32" s="7" t="s">
        <v>33</v>
      </c>
      <c r="B32" s="25">
        <v>30</v>
      </c>
      <c r="C32" s="26" t="s">
        <v>86</v>
      </c>
      <c r="D32" s="26" t="s">
        <v>86</v>
      </c>
      <c r="E32" s="27" t="s">
        <v>43</v>
      </c>
      <c r="F32" s="26" t="s">
        <v>47</v>
      </c>
      <c r="G32" s="34">
        <v>0</v>
      </c>
      <c r="H32" s="35">
        <v>831</v>
      </c>
      <c r="I32" s="36">
        <v>831</v>
      </c>
      <c r="J32" s="34">
        <v>0</v>
      </c>
      <c r="K32" s="35">
        <v>37.200000000000003</v>
      </c>
      <c r="L32" s="36">
        <v>37.200000000000003</v>
      </c>
      <c r="M32" s="34">
        <v>0</v>
      </c>
      <c r="N32" s="35">
        <v>233.4</v>
      </c>
      <c r="O32" s="36">
        <v>233.4</v>
      </c>
      <c r="P32" s="34">
        <v>0</v>
      </c>
      <c r="Q32" s="35">
        <v>186</v>
      </c>
      <c r="R32" s="36">
        <v>186</v>
      </c>
      <c r="S32" s="34">
        <v>0</v>
      </c>
      <c r="T32" s="35">
        <v>1.92</v>
      </c>
      <c r="U32" s="36">
        <v>1.92</v>
      </c>
      <c r="V32" s="34">
        <v>0</v>
      </c>
      <c r="W32" s="35">
        <v>0</v>
      </c>
      <c r="X32" s="36">
        <v>0</v>
      </c>
      <c r="Y32" s="34">
        <f t="shared" si="0"/>
        <v>0</v>
      </c>
      <c r="Z32" s="35">
        <f t="shared" si="1"/>
        <v>1289.5200000000002</v>
      </c>
      <c r="AA32" s="36">
        <f t="shared" si="2"/>
        <v>1289.5200000000002</v>
      </c>
      <c r="AB32" s="34">
        <f>SUM(Y$3:Y32)</f>
        <v>571072.89999999991</v>
      </c>
      <c r="AC32" s="35">
        <f>SUM(Z$3:Z32)</f>
        <v>220992.55</v>
      </c>
      <c r="AD32" s="36">
        <f>SUM(AA$3:AA32)</f>
        <v>792065.45</v>
      </c>
      <c r="AE32" s="37">
        <f t="shared" si="3"/>
        <v>17943.934718809505</v>
      </c>
      <c r="AF32" s="38">
        <f t="shared" si="4"/>
        <v>2404.1155276286786</v>
      </c>
      <c r="AG32" s="39">
        <f t="shared" si="5"/>
        <v>6400.6323334518529</v>
      </c>
    </row>
    <row r="33" spans="1:33" ht="30" customHeight="1" x14ac:dyDescent="0.25">
      <c r="A33" s="7" t="s">
        <v>33</v>
      </c>
      <c r="B33" s="3">
        <v>31</v>
      </c>
      <c r="C33" s="4" t="s">
        <v>87</v>
      </c>
      <c r="D33" s="4" t="s">
        <v>38</v>
      </c>
      <c r="E33" s="12" t="s">
        <v>43</v>
      </c>
      <c r="F33" s="4" t="s">
        <v>47</v>
      </c>
      <c r="G33" s="28">
        <v>0</v>
      </c>
      <c r="H33" s="29">
        <v>1120</v>
      </c>
      <c r="I33" s="30">
        <v>1120</v>
      </c>
      <c r="J33" s="28">
        <v>0</v>
      </c>
      <c r="K33" s="29">
        <v>0</v>
      </c>
      <c r="L33" s="30">
        <v>0</v>
      </c>
      <c r="M33" s="28">
        <v>0</v>
      </c>
      <c r="N33" s="29">
        <v>143</v>
      </c>
      <c r="O33" s="30">
        <v>143</v>
      </c>
      <c r="P33" s="28">
        <v>0</v>
      </c>
      <c r="Q33" s="29">
        <v>0</v>
      </c>
      <c r="R33" s="30">
        <v>0</v>
      </c>
      <c r="S33" s="28">
        <v>0</v>
      </c>
      <c r="T33" s="29">
        <v>0</v>
      </c>
      <c r="U33" s="30">
        <v>0</v>
      </c>
      <c r="V33" s="28">
        <v>0</v>
      </c>
      <c r="W33" s="29">
        <v>0</v>
      </c>
      <c r="X33" s="30">
        <v>0</v>
      </c>
      <c r="Y33" s="28">
        <f t="shared" si="0"/>
        <v>0</v>
      </c>
      <c r="Z33" s="29">
        <f t="shared" si="1"/>
        <v>1263</v>
      </c>
      <c r="AA33" s="30">
        <f t="shared" si="2"/>
        <v>1263</v>
      </c>
      <c r="AB33" s="28">
        <f>SUM(Y$3:Y33)</f>
        <v>571072.89999999991</v>
      </c>
      <c r="AC33" s="29">
        <f>SUM(Z$3:Z33)</f>
        <v>222255.55</v>
      </c>
      <c r="AD33" s="30">
        <f>SUM(AA$3:AA33)</f>
        <v>793328.45</v>
      </c>
      <c r="AE33" s="31">
        <f t="shared" si="3"/>
        <v>17943.934718809505</v>
      </c>
      <c r="AF33" s="32">
        <f t="shared" si="4"/>
        <v>2417.85534786875</v>
      </c>
      <c r="AG33" s="33">
        <f t="shared" si="5"/>
        <v>6410.8385590070129</v>
      </c>
    </row>
    <row r="34" spans="1:33" ht="30" customHeight="1" x14ac:dyDescent="0.25">
      <c r="A34" s="7" t="s">
        <v>33</v>
      </c>
      <c r="B34" s="25">
        <v>32</v>
      </c>
      <c r="C34" s="26" t="s">
        <v>88</v>
      </c>
      <c r="D34" s="26" t="s">
        <v>89</v>
      </c>
      <c r="E34" s="27" t="s">
        <v>43</v>
      </c>
      <c r="F34" s="26" t="s">
        <v>51</v>
      </c>
      <c r="G34" s="34">
        <v>0</v>
      </c>
      <c r="H34" s="35">
        <v>1100</v>
      </c>
      <c r="I34" s="36">
        <v>1100</v>
      </c>
      <c r="J34" s="34">
        <v>0</v>
      </c>
      <c r="K34" s="35">
        <v>0</v>
      </c>
      <c r="L34" s="36">
        <v>0</v>
      </c>
      <c r="M34" s="34">
        <v>0</v>
      </c>
      <c r="N34" s="35">
        <v>147</v>
      </c>
      <c r="O34" s="36">
        <v>147</v>
      </c>
      <c r="P34" s="34">
        <v>0</v>
      </c>
      <c r="Q34" s="35">
        <v>0</v>
      </c>
      <c r="R34" s="36">
        <v>0</v>
      </c>
      <c r="S34" s="34">
        <v>0</v>
      </c>
      <c r="T34" s="35">
        <v>1.29</v>
      </c>
      <c r="U34" s="36">
        <v>1.29</v>
      </c>
      <c r="V34" s="34">
        <v>0</v>
      </c>
      <c r="W34" s="35">
        <v>0</v>
      </c>
      <c r="X34" s="36">
        <v>0</v>
      </c>
      <c r="Y34" s="34">
        <f t="shared" si="0"/>
        <v>0</v>
      </c>
      <c r="Z34" s="35">
        <f t="shared" si="1"/>
        <v>1248.29</v>
      </c>
      <c r="AA34" s="36">
        <f t="shared" si="2"/>
        <v>1248.29</v>
      </c>
      <c r="AB34" s="34">
        <f>SUM(Y$3:Y34)</f>
        <v>571072.89999999991</v>
      </c>
      <c r="AC34" s="35">
        <f>SUM(Z$3:Z34)</f>
        <v>223503.84</v>
      </c>
      <c r="AD34" s="36">
        <f>SUM(AA$3:AA34)</f>
        <v>794576.74</v>
      </c>
      <c r="AE34" s="37">
        <f t="shared" si="3"/>
        <v>17943.934718809505</v>
      </c>
      <c r="AF34" s="38">
        <f t="shared" si="4"/>
        <v>2431.4351421739593</v>
      </c>
      <c r="AG34" s="39">
        <f t="shared" si="5"/>
        <v>6420.9259139541646</v>
      </c>
    </row>
    <row r="35" spans="1:33" ht="30" customHeight="1" x14ac:dyDescent="0.25">
      <c r="A35" s="7" t="s">
        <v>33</v>
      </c>
      <c r="B35" s="3">
        <v>33</v>
      </c>
      <c r="C35" s="4" t="s">
        <v>90</v>
      </c>
      <c r="D35" s="4" t="s">
        <v>91</v>
      </c>
      <c r="E35" s="12" t="s">
        <v>43</v>
      </c>
      <c r="F35" s="4" t="s">
        <v>51</v>
      </c>
      <c r="G35" s="28">
        <v>0</v>
      </c>
      <c r="H35" s="29">
        <v>810</v>
      </c>
      <c r="I35" s="30">
        <v>810</v>
      </c>
      <c r="J35" s="28">
        <v>0</v>
      </c>
      <c r="K35" s="29">
        <v>23</v>
      </c>
      <c r="L35" s="30">
        <v>23</v>
      </c>
      <c r="M35" s="28">
        <v>0</v>
      </c>
      <c r="N35" s="29">
        <v>401</v>
      </c>
      <c r="O35" s="30">
        <v>401</v>
      </c>
      <c r="P35" s="28">
        <v>0</v>
      </c>
      <c r="Q35" s="29">
        <v>0</v>
      </c>
      <c r="R35" s="30">
        <v>0</v>
      </c>
      <c r="S35" s="28">
        <v>0</v>
      </c>
      <c r="T35" s="29">
        <v>0</v>
      </c>
      <c r="U35" s="30">
        <v>0</v>
      </c>
      <c r="V35" s="28">
        <v>0</v>
      </c>
      <c r="W35" s="29">
        <v>0</v>
      </c>
      <c r="X35" s="30">
        <v>0</v>
      </c>
      <c r="Y35" s="28">
        <f t="shared" ref="Y35:Y66" si="6">SUM(G35,J35,M35,P35,S35,V35)</f>
        <v>0</v>
      </c>
      <c r="Z35" s="29">
        <f t="shared" ref="Z35:Z66" si="7">SUM(H35,K35,N35,Q35,T35,W35)</f>
        <v>1234</v>
      </c>
      <c r="AA35" s="30">
        <f t="shared" ref="AA35:AA66" si="8">SUM(I35,L35,O35,R35,U35,X35)</f>
        <v>1234</v>
      </c>
      <c r="AB35" s="28">
        <f>SUM(Y$3:Y35)</f>
        <v>571072.89999999991</v>
      </c>
      <c r="AC35" s="29">
        <f>SUM(Z$3:Z35)</f>
        <v>224737.84</v>
      </c>
      <c r="AD35" s="30">
        <f>SUM(AA$3:AA35)</f>
        <v>795810.74</v>
      </c>
      <c r="AE35" s="31">
        <f t="shared" ref="AE35:AE66" si="9">AB35/Y$150*100</f>
        <v>17943.934718809505</v>
      </c>
      <c r="AF35" s="32">
        <f t="shared" ref="AF35:AF66" si="10">AC35/Z$150*100</f>
        <v>2444.8594796056682</v>
      </c>
      <c r="AG35" s="33">
        <f t="shared" ref="AG35:AG66" si="11">AD35/AA$150*100</f>
        <v>6430.8977922875511</v>
      </c>
    </row>
    <row r="36" spans="1:33" ht="30" customHeight="1" x14ac:dyDescent="0.25">
      <c r="A36" s="6" t="s">
        <v>30</v>
      </c>
      <c r="B36" s="25">
        <v>34</v>
      </c>
      <c r="C36" s="26" t="s">
        <v>92</v>
      </c>
      <c r="D36" s="26" t="s">
        <v>22</v>
      </c>
      <c r="E36" s="27" t="s">
        <v>61</v>
      </c>
      <c r="F36" s="26" t="s">
        <v>24</v>
      </c>
      <c r="G36" s="34">
        <v>0</v>
      </c>
      <c r="H36" s="35">
        <v>400</v>
      </c>
      <c r="I36" s="36">
        <v>400</v>
      </c>
      <c r="J36" s="34">
        <v>0</v>
      </c>
      <c r="K36" s="35">
        <v>418</v>
      </c>
      <c r="L36" s="36">
        <v>418</v>
      </c>
      <c r="M36" s="34">
        <v>0</v>
      </c>
      <c r="N36" s="35">
        <v>194</v>
      </c>
      <c r="O36" s="36">
        <v>194</v>
      </c>
      <c r="P36" s="34">
        <v>0</v>
      </c>
      <c r="Q36" s="35">
        <v>86.5</v>
      </c>
      <c r="R36" s="36">
        <v>86.5</v>
      </c>
      <c r="S36" s="34">
        <v>0</v>
      </c>
      <c r="T36" s="35">
        <v>20.2</v>
      </c>
      <c r="U36" s="36">
        <v>20.2</v>
      </c>
      <c r="V36" s="34">
        <v>0</v>
      </c>
      <c r="W36" s="35">
        <v>0</v>
      </c>
      <c r="X36" s="36">
        <v>0</v>
      </c>
      <c r="Y36" s="34">
        <f t="shared" si="6"/>
        <v>0</v>
      </c>
      <c r="Z36" s="35">
        <f t="shared" si="7"/>
        <v>1118.7</v>
      </c>
      <c r="AA36" s="36">
        <f t="shared" si="8"/>
        <v>1118.7</v>
      </c>
      <c r="AB36" s="34">
        <f>SUM(Y$3:Y36)</f>
        <v>571072.89999999991</v>
      </c>
      <c r="AC36" s="35">
        <f>SUM(Z$3:Z36)</f>
        <v>225856.54</v>
      </c>
      <c r="AD36" s="36">
        <f>SUM(AA$3:AA36)</f>
        <v>796929.44</v>
      </c>
      <c r="AE36" s="43">
        <f t="shared" si="9"/>
        <v>17943.934718809505</v>
      </c>
      <c r="AF36" s="44">
        <f t="shared" si="10"/>
        <v>2457.0295009061974</v>
      </c>
      <c r="AG36" s="45">
        <f t="shared" si="11"/>
        <v>6439.9379383909218</v>
      </c>
    </row>
    <row r="37" spans="1:33" ht="30" customHeight="1" x14ac:dyDescent="0.25">
      <c r="A37" s="7" t="s">
        <v>33</v>
      </c>
      <c r="B37" s="3">
        <v>35</v>
      </c>
      <c r="C37" s="4" t="s">
        <v>93</v>
      </c>
      <c r="D37" s="4" t="s">
        <v>94</v>
      </c>
      <c r="E37" s="12" t="s">
        <v>43</v>
      </c>
      <c r="F37" s="4" t="s">
        <v>24</v>
      </c>
      <c r="G37" s="28">
        <v>0</v>
      </c>
      <c r="H37" s="29">
        <v>963</v>
      </c>
      <c r="I37" s="30">
        <v>963</v>
      </c>
      <c r="J37" s="28">
        <v>0</v>
      </c>
      <c r="K37" s="29">
        <v>0</v>
      </c>
      <c r="L37" s="30">
        <v>0</v>
      </c>
      <c r="M37" s="28">
        <v>0</v>
      </c>
      <c r="N37" s="29">
        <v>0</v>
      </c>
      <c r="O37" s="30">
        <v>0</v>
      </c>
      <c r="P37" s="28">
        <v>0</v>
      </c>
      <c r="Q37" s="29">
        <v>0</v>
      </c>
      <c r="R37" s="30">
        <v>0</v>
      </c>
      <c r="S37" s="28">
        <v>0</v>
      </c>
      <c r="T37" s="29">
        <v>0</v>
      </c>
      <c r="U37" s="30">
        <v>0</v>
      </c>
      <c r="V37" s="28">
        <v>0</v>
      </c>
      <c r="W37" s="29">
        <v>0</v>
      </c>
      <c r="X37" s="30">
        <v>0</v>
      </c>
      <c r="Y37" s="28">
        <f t="shared" si="6"/>
        <v>0</v>
      </c>
      <c r="Z37" s="29">
        <f t="shared" si="7"/>
        <v>963</v>
      </c>
      <c r="AA37" s="30">
        <f t="shared" si="8"/>
        <v>963</v>
      </c>
      <c r="AB37" s="28">
        <f>SUM(Y$3:Y37)</f>
        <v>571072.89999999991</v>
      </c>
      <c r="AC37" s="29">
        <f>SUM(Z$3:Z37)</f>
        <v>226819.54</v>
      </c>
      <c r="AD37" s="30">
        <f>SUM(AA$3:AA37)</f>
        <v>797892.44</v>
      </c>
      <c r="AE37" s="31">
        <f t="shared" si="9"/>
        <v>17943.934718809505</v>
      </c>
      <c r="AF37" s="32">
        <f t="shared" si="10"/>
        <v>2467.5057058873444</v>
      </c>
      <c r="AG37" s="33">
        <f t="shared" si="11"/>
        <v>6447.719882341532</v>
      </c>
    </row>
    <row r="38" spans="1:33" ht="30" customHeight="1" x14ac:dyDescent="0.25">
      <c r="A38" s="7" t="s">
        <v>33</v>
      </c>
      <c r="B38" s="25">
        <v>36</v>
      </c>
      <c r="C38" s="26" t="s">
        <v>95</v>
      </c>
      <c r="D38" s="26" t="s">
        <v>96</v>
      </c>
      <c r="E38" s="27" t="s">
        <v>43</v>
      </c>
      <c r="F38" s="26" t="s">
        <v>51</v>
      </c>
      <c r="G38" s="34">
        <v>0</v>
      </c>
      <c r="H38" s="35">
        <v>756</v>
      </c>
      <c r="I38" s="36">
        <v>756</v>
      </c>
      <c r="J38" s="34">
        <v>0</v>
      </c>
      <c r="K38" s="35">
        <v>39</v>
      </c>
      <c r="L38" s="36">
        <v>39</v>
      </c>
      <c r="M38" s="34">
        <v>0</v>
      </c>
      <c r="N38" s="35">
        <v>89</v>
      </c>
      <c r="O38" s="36">
        <v>89</v>
      </c>
      <c r="P38" s="34">
        <v>0</v>
      </c>
      <c r="Q38" s="35">
        <v>14</v>
      </c>
      <c r="R38" s="36">
        <v>14</v>
      </c>
      <c r="S38" s="34">
        <v>0</v>
      </c>
      <c r="T38" s="35">
        <v>0</v>
      </c>
      <c r="U38" s="36">
        <v>0</v>
      </c>
      <c r="V38" s="34">
        <v>0</v>
      </c>
      <c r="W38" s="35">
        <v>0</v>
      </c>
      <c r="X38" s="36">
        <v>0</v>
      </c>
      <c r="Y38" s="34">
        <f t="shared" si="6"/>
        <v>0</v>
      </c>
      <c r="Z38" s="35">
        <f t="shared" si="7"/>
        <v>898</v>
      </c>
      <c r="AA38" s="36">
        <f t="shared" si="8"/>
        <v>898</v>
      </c>
      <c r="AB38" s="34">
        <f>SUM(Y$3:Y38)</f>
        <v>571072.89999999991</v>
      </c>
      <c r="AC38" s="35">
        <f>SUM(Z$3:Z38)</f>
        <v>227717.54</v>
      </c>
      <c r="AD38" s="36">
        <f>SUM(AA$3:AA38)</f>
        <v>798790.44</v>
      </c>
      <c r="AE38" s="37">
        <f t="shared" si="9"/>
        <v>17943.934718809505</v>
      </c>
      <c r="AF38" s="38">
        <f t="shared" si="10"/>
        <v>2477.274794229058</v>
      </c>
      <c r="AG38" s="39">
        <f t="shared" si="11"/>
        <v>6454.9765652778224</v>
      </c>
    </row>
    <row r="39" spans="1:33" ht="30" customHeight="1" x14ac:dyDescent="0.25">
      <c r="A39" s="9" t="s">
        <v>36</v>
      </c>
      <c r="B39" s="3">
        <v>37</v>
      </c>
      <c r="C39" s="4" t="s">
        <v>97</v>
      </c>
      <c r="D39" s="4" t="s">
        <v>98</v>
      </c>
      <c r="E39" s="12" t="s">
        <v>99</v>
      </c>
      <c r="F39" s="4" t="s">
        <v>29</v>
      </c>
      <c r="G39" s="28">
        <v>427</v>
      </c>
      <c r="H39" s="29">
        <v>0</v>
      </c>
      <c r="I39" s="30">
        <v>427</v>
      </c>
      <c r="J39" s="28">
        <v>197</v>
      </c>
      <c r="K39" s="29">
        <v>35.799999999999997</v>
      </c>
      <c r="L39" s="30">
        <v>232.8</v>
      </c>
      <c r="M39" s="28">
        <v>162</v>
      </c>
      <c r="N39" s="29">
        <v>28.7</v>
      </c>
      <c r="O39" s="30">
        <v>190.7</v>
      </c>
      <c r="P39" s="28">
        <v>0</v>
      </c>
      <c r="Q39" s="29">
        <v>0</v>
      </c>
      <c r="R39" s="30">
        <v>0</v>
      </c>
      <c r="S39" s="28">
        <v>1.3</v>
      </c>
      <c r="T39" s="29">
        <v>0</v>
      </c>
      <c r="U39" s="30">
        <v>1.3</v>
      </c>
      <c r="V39" s="28">
        <v>19.399999999999999</v>
      </c>
      <c r="W39" s="29">
        <v>0</v>
      </c>
      <c r="X39" s="30">
        <v>19.399999999999999</v>
      </c>
      <c r="Y39" s="28">
        <f t="shared" si="6"/>
        <v>806.69999999999993</v>
      </c>
      <c r="Z39" s="29">
        <f t="shared" si="7"/>
        <v>64.5</v>
      </c>
      <c r="AA39" s="30">
        <f t="shared" si="8"/>
        <v>871.19999999999993</v>
      </c>
      <c r="AB39" s="28">
        <f>SUM(Y$3:Y39)</f>
        <v>571879.59999999986</v>
      </c>
      <c r="AC39" s="29">
        <f>SUM(Z$3:Z39)</f>
        <v>227782.04</v>
      </c>
      <c r="AD39" s="30">
        <f>SUM(AA$3:AA39)</f>
        <v>799661.6399999999</v>
      </c>
      <c r="AE39" s="31">
        <f t="shared" si="9"/>
        <v>17969.28239707906</v>
      </c>
      <c r="AF39" s="32">
        <f t="shared" si="10"/>
        <v>2477.9764715097267</v>
      </c>
      <c r="AG39" s="33">
        <f t="shared" si="11"/>
        <v>6462.0166790574376</v>
      </c>
    </row>
    <row r="40" spans="1:33" ht="30" customHeight="1" x14ac:dyDescent="0.25">
      <c r="A40" s="9" t="s">
        <v>36</v>
      </c>
      <c r="B40" s="25">
        <v>38</v>
      </c>
      <c r="C40" s="26" t="s">
        <v>100</v>
      </c>
      <c r="D40" s="26" t="s">
        <v>100</v>
      </c>
      <c r="E40" s="27" t="s">
        <v>101</v>
      </c>
      <c r="F40" s="26" t="s">
        <v>102</v>
      </c>
      <c r="G40" s="34">
        <v>855</v>
      </c>
      <c r="H40" s="35">
        <v>0</v>
      </c>
      <c r="I40" s="36">
        <v>855</v>
      </c>
      <c r="J40" s="34">
        <v>0</v>
      </c>
      <c r="K40" s="35">
        <v>0</v>
      </c>
      <c r="L40" s="36">
        <v>0</v>
      </c>
      <c r="M40" s="34">
        <v>0</v>
      </c>
      <c r="N40" s="35">
        <v>0</v>
      </c>
      <c r="O40" s="36">
        <v>0</v>
      </c>
      <c r="P40" s="34">
        <v>0</v>
      </c>
      <c r="Q40" s="35">
        <v>0</v>
      </c>
      <c r="R40" s="36">
        <v>0</v>
      </c>
      <c r="S40" s="34">
        <v>0</v>
      </c>
      <c r="T40" s="35">
        <v>0</v>
      </c>
      <c r="U40" s="36">
        <v>0</v>
      </c>
      <c r="V40" s="34">
        <v>0</v>
      </c>
      <c r="W40" s="35">
        <v>0</v>
      </c>
      <c r="X40" s="36">
        <v>0</v>
      </c>
      <c r="Y40" s="34">
        <f t="shared" si="6"/>
        <v>855</v>
      </c>
      <c r="Z40" s="35">
        <f t="shared" si="7"/>
        <v>0</v>
      </c>
      <c r="AA40" s="36">
        <f t="shared" si="8"/>
        <v>855</v>
      </c>
      <c r="AB40" s="34">
        <f>SUM(Y$3:Y40)</f>
        <v>572734.59999999986</v>
      </c>
      <c r="AC40" s="35">
        <f>SUM(Z$3:Z40)</f>
        <v>227782.04</v>
      </c>
      <c r="AD40" s="36">
        <f>SUM(AA$3:AA40)</f>
        <v>800516.6399999999</v>
      </c>
      <c r="AE40" s="37">
        <f t="shared" si="9"/>
        <v>17996.147731057583</v>
      </c>
      <c r="AF40" s="38">
        <f t="shared" si="10"/>
        <v>2477.9764715097267</v>
      </c>
      <c r="AG40" s="39">
        <f t="shared" si="11"/>
        <v>6468.9258816304091</v>
      </c>
    </row>
    <row r="41" spans="1:33" ht="30" customHeight="1" x14ac:dyDescent="0.25">
      <c r="A41" s="2" t="s">
        <v>20</v>
      </c>
      <c r="B41" s="3">
        <v>39</v>
      </c>
      <c r="C41" s="4" t="s">
        <v>103</v>
      </c>
      <c r="D41" s="4" t="s">
        <v>104</v>
      </c>
      <c r="E41" s="12" t="s">
        <v>105</v>
      </c>
      <c r="F41" s="4" t="s">
        <v>51</v>
      </c>
      <c r="G41" s="28">
        <v>0</v>
      </c>
      <c r="H41" s="29">
        <v>686</v>
      </c>
      <c r="I41" s="30">
        <v>686</v>
      </c>
      <c r="J41" s="28">
        <v>0</v>
      </c>
      <c r="K41" s="29">
        <v>33</v>
      </c>
      <c r="L41" s="30">
        <v>33</v>
      </c>
      <c r="M41" s="28">
        <v>0</v>
      </c>
      <c r="N41" s="29">
        <v>34</v>
      </c>
      <c r="O41" s="30">
        <v>34</v>
      </c>
      <c r="P41" s="28">
        <v>0</v>
      </c>
      <c r="Q41" s="29">
        <v>6</v>
      </c>
      <c r="R41" s="30">
        <v>6</v>
      </c>
      <c r="S41" s="28">
        <v>0</v>
      </c>
      <c r="T41" s="29">
        <v>0</v>
      </c>
      <c r="U41" s="30">
        <v>0</v>
      </c>
      <c r="V41" s="28">
        <v>0</v>
      </c>
      <c r="W41" s="29">
        <v>75</v>
      </c>
      <c r="X41" s="30">
        <v>75</v>
      </c>
      <c r="Y41" s="28">
        <f t="shared" si="6"/>
        <v>0</v>
      </c>
      <c r="Z41" s="29">
        <f t="shared" si="7"/>
        <v>834</v>
      </c>
      <c r="AA41" s="30">
        <f t="shared" si="8"/>
        <v>834</v>
      </c>
      <c r="AB41" s="28">
        <f>SUM(Y$3:Y41)</f>
        <v>572734.59999999986</v>
      </c>
      <c r="AC41" s="29">
        <f>SUM(Z$3:Z41)</f>
        <v>228616.04</v>
      </c>
      <c r="AD41" s="30">
        <f>SUM(AA$3:AA41)</f>
        <v>801350.6399999999</v>
      </c>
      <c r="AE41" s="31">
        <f t="shared" si="9"/>
        <v>17996.147731057583</v>
      </c>
      <c r="AF41" s="32">
        <f t="shared" si="10"/>
        <v>2487.0493219295367</v>
      </c>
      <c r="AG41" s="33">
        <f t="shared" si="11"/>
        <v>6475.6653844910616</v>
      </c>
    </row>
    <row r="42" spans="1:33" ht="30" customHeight="1" x14ac:dyDescent="0.25">
      <c r="A42" s="7" t="s">
        <v>33</v>
      </c>
      <c r="B42" s="25">
        <v>40</v>
      </c>
      <c r="C42" s="26" t="s">
        <v>106</v>
      </c>
      <c r="D42" s="26" t="s">
        <v>38</v>
      </c>
      <c r="E42" s="27" t="s">
        <v>43</v>
      </c>
      <c r="F42" s="26" t="s">
        <v>47</v>
      </c>
      <c r="G42" s="34">
        <v>0</v>
      </c>
      <c r="H42" s="35">
        <v>801</v>
      </c>
      <c r="I42" s="36">
        <v>801</v>
      </c>
      <c r="J42" s="34">
        <v>0</v>
      </c>
      <c r="K42" s="35">
        <v>0</v>
      </c>
      <c r="L42" s="36">
        <v>0</v>
      </c>
      <c r="M42" s="34">
        <v>0</v>
      </c>
      <c r="N42" s="35">
        <v>0</v>
      </c>
      <c r="O42" s="36">
        <v>0</v>
      </c>
      <c r="P42" s="34">
        <v>0</v>
      </c>
      <c r="Q42" s="35">
        <v>0</v>
      </c>
      <c r="R42" s="36">
        <v>0</v>
      </c>
      <c r="S42" s="34">
        <v>0</v>
      </c>
      <c r="T42" s="35">
        <v>0</v>
      </c>
      <c r="U42" s="36">
        <v>0</v>
      </c>
      <c r="V42" s="34">
        <v>0</v>
      </c>
      <c r="W42" s="35">
        <v>0</v>
      </c>
      <c r="X42" s="36">
        <v>0</v>
      </c>
      <c r="Y42" s="34">
        <f t="shared" si="6"/>
        <v>0</v>
      </c>
      <c r="Z42" s="35">
        <f t="shared" si="7"/>
        <v>801</v>
      </c>
      <c r="AA42" s="36">
        <f t="shared" si="8"/>
        <v>801</v>
      </c>
      <c r="AB42" s="34">
        <f>SUM(Y$3:Y42)</f>
        <v>572734.59999999986</v>
      </c>
      <c r="AC42" s="35">
        <f>SUM(Z$3:Z42)</f>
        <v>229417.04</v>
      </c>
      <c r="AD42" s="36">
        <f>SUM(AA$3:AA42)</f>
        <v>802151.6399999999</v>
      </c>
      <c r="AE42" s="37">
        <f t="shared" si="9"/>
        <v>17996.147731057583</v>
      </c>
      <c r="AF42" s="38">
        <f t="shared" si="10"/>
        <v>2495.7631746708644</v>
      </c>
      <c r="AG42" s="39">
        <f t="shared" si="11"/>
        <v>6482.1382163752132</v>
      </c>
    </row>
    <row r="43" spans="1:33" ht="30" customHeight="1" x14ac:dyDescent="0.25">
      <c r="A43" s="7" t="s">
        <v>33</v>
      </c>
      <c r="B43" s="3">
        <v>41</v>
      </c>
      <c r="C43" s="4" t="s">
        <v>107</v>
      </c>
      <c r="D43" s="4" t="s">
        <v>108</v>
      </c>
      <c r="E43" s="12" t="s">
        <v>43</v>
      </c>
      <c r="F43" s="4" t="s">
        <v>29</v>
      </c>
      <c r="G43" s="28">
        <v>0</v>
      </c>
      <c r="H43" s="29">
        <v>620</v>
      </c>
      <c r="I43" s="30">
        <v>620</v>
      </c>
      <c r="J43" s="28">
        <v>0</v>
      </c>
      <c r="K43" s="29">
        <v>94.1</v>
      </c>
      <c r="L43" s="30">
        <v>94.1</v>
      </c>
      <c r="M43" s="28">
        <v>0</v>
      </c>
      <c r="N43" s="29">
        <v>52.6</v>
      </c>
      <c r="O43" s="30">
        <v>52.6</v>
      </c>
      <c r="P43" s="28">
        <v>0</v>
      </c>
      <c r="Q43" s="29">
        <v>0</v>
      </c>
      <c r="R43" s="30">
        <v>0</v>
      </c>
      <c r="S43" s="28">
        <v>0</v>
      </c>
      <c r="T43" s="29">
        <v>0</v>
      </c>
      <c r="U43" s="30">
        <v>0</v>
      </c>
      <c r="V43" s="28">
        <v>0</v>
      </c>
      <c r="W43" s="29">
        <v>10.3</v>
      </c>
      <c r="X43" s="30">
        <v>10.3</v>
      </c>
      <c r="Y43" s="28">
        <f t="shared" si="6"/>
        <v>0</v>
      </c>
      <c r="Z43" s="29">
        <f t="shared" si="7"/>
        <v>777</v>
      </c>
      <c r="AA43" s="30">
        <f t="shared" si="8"/>
        <v>777</v>
      </c>
      <c r="AB43" s="28">
        <f>SUM(Y$3:Y43)</f>
        <v>572734.59999999986</v>
      </c>
      <c r="AC43" s="29">
        <f>SUM(Z$3:Z43)</f>
        <v>230194.04</v>
      </c>
      <c r="AD43" s="30">
        <f>SUM(AA$3:AA43)</f>
        <v>802928.6399999999</v>
      </c>
      <c r="AE43" s="31">
        <f t="shared" si="9"/>
        <v>17996.147731057583</v>
      </c>
      <c r="AF43" s="32">
        <f t="shared" si="10"/>
        <v>2504.2159381914785</v>
      </c>
      <c r="AG43" s="33">
        <f t="shared" si="11"/>
        <v>6488.4171057309995</v>
      </c>
    </row>
    <row r="44" spans="1:33" ht="30" customHeight="1" x14ac:dyDescent="0.25">
      <c r="A44" s="7" t="s">
        <v>33</v>
      </c>
      <c r="B44" s="25">
        <v>42</v>
      </c>
      <c r="C44" s="26" t="s">
        <v>109</v>
      </c>
      <c r="D44" s="26" t="s">
        <v>110</v>
      </c>
      <c r="E44" s="27" t="s">
        <v>43</v>
      </c>
      <c r="F44" s="26" t="s">
        <v>62</v>
      </c>
      <c r="G44" s="34">
        <v>0</v>
      </c>
      <c r="H44" s="35">
        <v>740</v>
      </c>
      <c r="I44" s="36">
        <v>740</v>
      </c>
      <c r="J44" s="34">
        <v>0</v>
      </c>
      <c r="K44" s="35">
        <v>0</v>
      </c>
      <c r="L44" s="36">
        <v>0</v>
      </c>
      <c r="M44" s="34">
        <v>0</v>
      </c>
      <c r="N44" s="35">
        <v>28.8</v>
      </c>
      <c r="O44" s="36">
        <v>28.8</v>
      </c>
      <c r="P44" s="34">
        <v>0</v>
      </c>
      <c r="Q44" s="35">
        <v>0</v>
      </c>
      <c r="R44" s="36">
        <v>0</v>
      </c>
      <c r="S44" s="34">
        <v>0</v>
      </c>
      <c r="T44" s="35">
        <v>0</v>
      </c>
      <c r="U44" s="36">
        <v>0</v>
      </c>
      <c r="V44" s="34">
        <v>0</v>
      </c>
      <c r="W44" s="35">
        <v>0</v>
      </c>
      <c r="X44" s="36">
        <v>0</v>
      </c>
      <c r="Y44" s="34">
        <f t="shared" si="6"/>
        <v>0</v>
      </c>
      <c r="Z44" s="35">
        <f t="shared" si="7"/>
        <v>768.8</v>
      </c>
      <c r="AA44" s="36">
        <f t="shared" si="8"/>
        <v>768.8</v>
      </c>
      <c r="AB44" s="34">
        <f>SUM(Y$3:Y44)</f>
        <v>572734.59999999986</v>
      </c>
      <c r="AC44" s="35">
        <f>SUM(Z$3:Z44)</f>
        <v>230962.84</v>
      </c>
      <c r="AD44" s="36">
        <f>SUM(AA$3:AA44)</f>
        <v>803697.44</v>
      </c>
      <c r="AE44" s="37">
        <f t="shared" si="9"/>
        <v>17996.147731057583</v>
      </c>
      <c r="AF44" s="38">
        <f t="shared" si="10"/>
        <v>2512.5794962283485</v>
      </c>
      <c r="AG44" s="39">
        <f t="shared" si="11"/>
        <v>6494.6297313895966</v>
      </c>
    </row>
    <row r="45" spans="1:33" ht="30" customHeight="1" x14ac:dyDescent="0.25">
      <c r="A45" s="2" t="s">
        <v>20</v>
      </c>
      <c r="B45" s="3">
        <v>43</v>
      </c>
      <c r="C45" s="4" t="s">
        <v>111</v>
      </c>
      <c r="D45" s="4" t="s">
        <v>112</v>
      </c>
      <c r="E45" s="12" t="s">
        <v>105</v>
      </c>
      <c r="F45" s="4" t="s">
        <v>113</v>
      </c>
      <c r="G45" s="28">
        <v>0</v>
      </c>
      <c r="H45" s="29">
        <v>575</v>
      </c>
      <c r="I45" s="30">
        <v>575</v>
      </c>
      <c r="J45" s="28">
        <v>0</v>
      </c>
      <c r="K45" s="29">
        <v>69</v>
      </c>
      <c r="L45" s="30">
        <v>69</v>
      </c>
      <c r="M45" s="28">
        <v>0</v>
      </c>
      <c r="N45" s="29">
        <v>95.2</v>
      </c>
      <c r="O45" s="30">
        <v>95.2</v>
      </c>
      <c r="P45" s="28">
        <v>0</v>
      </c>
      <c r="Q45" s="29">
        <v>0</v>
      </c>
      <c r="R45" s="30">
        <v>0</v>
      </c>
      <c r="S45" s="28">
        <v>0</v>
      </c>
      <c r="T45" s="29">
        <v>1.01</v>
      </c>
      <c r="U45" s="30">
        <v>1.01</v>
      </c>
      <c r="V45" s="28">
        <v>0</v>
      </c>
      <c r="W45" s="29">
        <v>13.6</v>
      </c>
      <c r="X45" s="30">
        <v>13.6</v>
      </c>
      <c r="Y45" s="28">
        <f t="shared" si="6"/>
        <v>0</v>
      </c>
      <c r="Z45" s="29">
        <f t="shared" si="7"/>
        <v>753.81000000000006</v>
      </c>
      <c r="AA45" s="30">
        <f t="shared" si="8"/>
        <v>753.81000000000006</v>
      </c>
      <c r="AB45" s="28">
        <f>SUM(Y$3:Y45)</f>
        <v>572734.59999999986</v>
      </c>
      <c r="AC45" s="29">
        <f>SUM(Z$3:Z45)</f>
        <v>231716.65</v>
      </c>
      <c r="AD45" s="30">
        <f>SUM(AA$3:AA45)</f>
        <v>804451.25</v>
      </c>
      <c r="AE45" s="31">
        <f t="shared" si="9"/>
        <v>17996.147731057583</v>
      </c>
      <c r="AF45" s="32">
        <f t="shared" si="10"/>
        <v>2520.7799822894476</v>
      </c>
      <c r="AG45" s="33">
        <f t="shared" si="11"/>
        <v>6500.7212237773529</v>
      </c>
    </row>
    <row r="46" spans="1:33" ht="30" customHeight="1" x14ac:dyDescent="0.25">
      <c r="A46" s="7" t="s">
        <v>33</v>
      </c>
      <c r="B46" s="25">
        <v>44</v>
      </c>
      <c r="C46" s="26" t="s">
        <v>114</v>
      </c>
      <c r="D46" s="26" t="s">
        <v>114</v>
      </c>
      <c r="E46" s="27" t="s">
        <v>43</v>
      </c>
      <c r="F46" s="26" t="s">
        <v>51</v>
      </c>
      <c r="G46" s="34">
        <v>498</v>
      </c>
      <c r="H46" s="35">
        <v>0</v>
      </c>
      <c r="I46" s="36">
        <v>498</v>
      </c>
      <c r="J46" s="34">
        <v>36</v>
      </c>
      <c r="K46" s="35">
        <v>0</v>
      </c>
      <c r="L46" s="36">
        <v>36</v>
      </c>
      <c r="M46" s="34">
        <v>44</v>
      </c>
      <c r="N46" s="35">
        <v>0</v>
      </c>
      <c r="O46" s="36">
        <v>44</v>
      </c>
      <c r="P46" s="34">
        <v>143</v>
      </c>
      <c r="Q46" s="35">
        <v>0</v>
      </c>
      <c r="R46" s="36">
        <v>143</v>
      </c>
      <c r="S46" s="34">
        <v>4</v>
      </c>
      <c r="T46" s="35">
        <v>0</v>
      </c>
      <c r="U46" s="36">
        <v>4</v>
      </c>
      <c r="V46" s="34">
        <v>18</v>
      </c>
      <c r="W46" s="35">
        <v>0</v>
      </c>
      <c r="X46" s="36">
        <v>18</v>
      </c>
      <c r="Y46" s="34">
        <f t="shared" si="6"/>
        <v>743</v>
      </c>
      <c r="Z46" s="35">
        <f t="shared" si="7"/>
        <v>0</v>
      </c>
      <c r="AA46" s="36">
        <f t="shared" si="8"/>
        <v>743</v>
      </c>
      <c r="AB46" s="34">
        <f>SUM(Y$3:Y46)</f>
        <v>573477.59999999986</v>
      </c>
      <c r="AC46" s="35">
        <f>SUM(Z$3:Z46)</f>
        <v>231716.65</v>
      </c>
      <c r="AD46" s="36">
        <f>SUM(AA$3:AA46)</f>
        <v>805194.25</v>
      </c>
      <c r="AE46" s="37">
        <f t="shared" si="9"/>
        <v>18019.49386339213</v>
      </c>
      <c r="AF46" s="38">
        <f t="shared" si="10"/>
        <v>2520.7799822894476</v>
      </c>
      <c r="AG46" s="39">
        <f t="shared" si="11"/>
        <v>6506.7253612179584</v>
      </c>
    </row>
    <row r="47" spans="1:33" ht="30" customHeight="1" x14ac:dyDescent="0.25">
      <c r="A47" s="7" t="s">
        <v>33</v>
      </c>
      <c r="B47" s="3">
        <v>45</v>
      </c>
      <c r="C47" s="4" t="s">
        <v>115</v>
      </c>
      <c r="D47" s="4" t="s">
        <v>116</v>
      </c>
      <c r="E47" s="12" t="s">
        <v>43</v>
      </c>
      <c r="F47" s="4" t="s">
        <v>117</v>
      </c>
      <c r="G47" s="28">
        <v>0</v>
      </c>
      <c r="H47" s="29">
        <v>701</v>
      </c>
      <c r="I47" s="30">
        <v>701</v>
      </c>
      <c r="J47" s="28">
        <v>0</v>
      </c>
      <c r="K47" s="29">
        <v>0</v>
      </c>
      <c r="L47" s="30">
        <v>0</v>
      </c>
      <c r="M47" s="28">
        <v>0</v>
      </c>
      <c r="N47" s="29">
        <v>37.5</v>
      </c>
      <c r="O47" s="30">
        <v>37.5</v>
      </c>
      <c r="P47" s="28">
        <v>0</v>
      </c>
      <c r="Q47" s="29">
        <v>0</v>
      </c>
      <c r="R47" s="30">
        <v>0</v>
      </c>
      <c r="S47" s="28">
        <v>0</v>
      </c>
      <c r="T47" s="29">
        <v>0</v>
      </c>
      <c r="U47" s="30">
        <v>0</v>
      </c>
      <c r="V47" s="28">
        <v>0</v>
      </c>
      <c r="W47" s="29">
        <v>0</v>
      </c>
      <c r="X47" s="30">
        <v>0</v>
      </c>
      <c r="Y47" s="28">
        <f t="shared" si="6"/>
        <v>0</v>
      </c>
      <c r="Z47" s="29">
        <f t="shared" si="7"/>
        <v>738.5</v>
      </c>
      <c r="AA47" s="30">
        <f t="shared" si="8"/>
        <v>738.5</v>
      </c>
      <c r="AB47" s="28">
        <f>SUM(Y$3:Y47)</f>
        <v>573477.59999999986</v>
      </c>
      <c r="AC47" s="29">
        <f>SUM(Z$3:Z47)</f>
        <v>232455.15</v>
      </c>
      <c r="AD47" s="30">
        <f>SUM(AA$3:AA47)</f>
        <v>805932.75</v>
      </c>
      <c r="AE47" s="31">
        <f t="shared" si="9"/>
        <v>18019.49386339213</v>
      </c>
      <c r="AF47" s="32">
        <f t="shared" si="10"/>
        <v>2528.8139151851665</v>
      </c>
      <c r="AG47" s="33">
        <f t="shared" si="11"/>
        <v>6512.6931344344957</v>
      </c>
    </row>
    <row r="48" spans="1:33" ht="30" customHeight="1" x14ac:dyDescent="0.25">
      <c r="A48" s="6" t="s">
        <v>30</v>
      </c>
      <c r="B48" s="25">
        <v>46</v>
      </c>
      <c r="C48" s="26" t="s">
        <v>118</v>
      </c>
      <c r="D48" s="26" t="s">
        <v>118</v>
      </c>
      <c r="E48" s="27" t="s">
        <v>75</v>
      </c>
      <c r="F48" s="26" t="s">
        <v>47</v>
      </c>
      <c r="G48" s="34">
        <v>532</v>
      </c>
      <c r="H48" s="35">
        <v>0</v>
      </c>
      <c r="I48" s="36">
        <v>532</v>
      </c>
      <c r="J48" s="34">
        <v>27.5</v>
      </c>
      <c r="K48" s="35">
        <v>0</v>
      </c>
      <c r="L48" s="36">
        <v>27.5</v>
      </c>
      <c r="M48" s="34">
        <v>93.8</v>
      </c>
      <c r="N48" s="35">
        <v>0</v>
      </c>
      <c r="O48" s="36">
        <v>93.8</v>
      </c>
      <c r="P48" s="34">
        <v>21.2</v>
      </c>
      <c r="Q48" s="35">
        <v>0</v>
      </c>
      <c r="R48" s="36">
        <v>21.2</v>
      </c>
      <c r="S48" s="34">
        <v>0</v>
      </c>
      <c r="T48" s="35">
        <v>0</v>
      </c>
      <c r="U48" s="36">
        <v>0</v>
      </c>
      <c r="V48" s="34">
        <v>10.199999999999999</v>
      </c>
      <c r="W48" s="35">
        <v>0</v>
      </c>
      <c r="X48" s="36">
        <v>10.199999999999999</v>
      </c>
      <c r="Y48" s="34">
        <f t="shared" si="6"/>
        <v>684.7</v>
      </c>
      <c r="Z48" s="35">
        <f t="shared" si="7"/>
        <v>0</v>
      </c>
      <c r="AA48" s="36">
        <f t="shared" si="8"/>
        <v>684.7</v>
      </c>
      <c r="AB48" s="34">
        <f>SUM(Y$3:Y48)</f>
        <v>574162.29999999981</v>
      </c>
      <c r="AC48" s="35">
        <f>SUM(Z$3:Z48)</f>
        <v>232455.15</v>
      </c>
      <c r="AD48" s="36">
        <f>SUM(AA$3:AA48)</f>
        <v>806617.45</v>
      </c>
      <c r="AE48" s="37">
        <f t="shared" si="9"/>
        <v>18041.00812558522</v>
      </c>
      <c r="AF48" s="38">
        <f t="shared" si="10"/>
        <v>2528.8139151851665</v>
      </c>
      <c r="AG48" s="39">
        <f t="shared" si="11"/>
        <v>6518.2261531499489</v>
      </c>
    </row>
    <row r="49" spans="1:33" ht="30" customHeight="1" x14ac:dyDescent="0.25">
      <c r="A49" s="7" t="s">
        <v>33</v>
      </c>
      <c r="B49" s="3">
        <v>47</v>
      </c>
      <c r="C49" s="4" t="s">
        <v>119</v>
      </c>
      <c r="D49" s="4" t="s">
        <v>86</v>
      </c>
      <c r="E49" s="12" t="s">
        <v>43</v>
      </c>
      <c r="F49" s="4" t="s">
        <v>120</v>
      </c>
      <c r="G49" s="28">
        <v>0</v>
      </c>
      <c r="H49" s="29">
        <v>618</v>
      </c>
      <c r="I49" s="30">
        <v>618</v>
      </c>
      <c r="J49" s="28">
        <v>0</v>
      </c>
      <c r="K49" s="29">
        <v>65.8</v>
      </c>
      <c r="L49" s="30">
        <v>65.8</v>
      </c>
      <c r="M49" s="28">
        <v>0</v>
      </c>
      <c r="N49" s="29">
        <v>0</v>
      </c>
      <c r="O49" s="30">
        <v>0</v>
      </c>
      <c r="P49" s="28">
        <v>0</v>
      </c>
      <c r="Q49" s="29">
        <v>0</v>
      </c>
      <c r="R49" s="30">
        <v>0</v>
      </c>
      <c r="S49" s="28">
        <v>0</v>
      </c>
      <c r="T49" s="29">
        <v>0</v>
      </c>
      <c r="U49" s="30">
        <v>0</v>
      </c>
      <c r="V49" s="28">
        <v>0</v>
      </c>
      <c r="W49" s="29">
        <v>0</v>
      </c>
      <c r="X49" s="30">
        <v>0</v>
      </c>
      <c r="Y49" s="28">
        <f t="shared" si="6"/>
        <v>0</v>
      </c>
      <c r="Z49" s="29">
        <f t="shared" si="7"/>
        <v>683.8</v>
      </c>
      <c r="AA49" s="30">
        <f t="shared" si="8"/>
        <v>683.8</v>
      </c>
      <c r="AB49" s="28">
        <f>SUM(Y$3:Y49)</f>
        <v>574162.29999999981</v>
      </c>
      <c r="AC49" s="29">
        <f>SUM(Z$3:Z49)</f>
        <v>233138.94999999998</v>
      </c>
      <c r="AD49" s="30">
        <f>SUM(AA$3:AA49)</f>
        <v>807301.25</v>
      </c>
      <c r="AE49" s="31">
        <f t="shared" si="9"/>
        <v>18041.00812558522</v>
      </c>
      <c r="AF49" s="32">
        <f t="shared" si="10"/>
        <v>2536.252782232008</v>
      </c>
      <c r="AG49" s="33">
        <f t="shared" si="11"/>
        <v>6523.7518990205899</v>
      </c>
    </row>
    <row r="50" spans="1:33" ht="30" customHeight="1" x14ac:dyDescent="0.25">
      <c r="A50" s="7" t="s">
        <v>33</v>
      </c>
      <c r="B50" s="25">
        <v>48</v>
      </c>
      <c r="C50" s="26" t="s">
        <v>121</v>
      </c>
      <c r="D50" s="26" t="s">
        <v>122</v>
      </c>
      <c r="E50" s="27" t="s">
        <v>43</v>
      </c>
      <c r="F50" s="26" t="s">
        <v>120</v>
      </c>
      <c r="G50" s="34">
        <v>0</v>
      </c>
      <c r="H50" s="35">
        <v>377</v>
      </c>
      <c r="I50" s="36">
        <v>377</v>
      </c>
      <c r="J50" s="34">
        <v>0</v>
      </c>
      <c r="K50" s="35">
        <v>44</v>
      </c>
      <c r="L50" s="36">
        <v>44</v>
      </c>
      <c r="M50" s="34">
        <v>0</v>
      </c>
      <c r="N50" s="35">
        <v>22</v>
      </c>
      <c r="O50" s="36">
        <v>22</v>
      </c>
      <c r="P50" s="34">
        <v>0</v>
      </c>
      <c r="Q50" s="35">
        <v>222</v>
      </c>
      <c r="R50" s="36">
        <v>222</v>
      </c>
      <c r="S50" s="34">
        <v>0</v>
      </c>
      <c r="T50" s="35">
        <v>4</v>
      </c>
      <c r="U50" s="36">
        <v>4</v>
      </c>
      <c r="V50" s="34">
        <v>0</v>
      </c>
      <c r="W50" s="35">
        <v>0</v>
      </c>
      <c r="X50" s="36">
        <v>0</v>
      </c>
      <c r="Y50" s="34">
        <f t="shared" si="6"/>
        <v>0</v>
      </c>
      <c r="Z50" s="35">
        <f t="shared" si="7"/>
        <v>669</v>
      </c>
      <c r="AA50" s="36">
        <f t="shared" si="8"/>
        <v>669</v>
      </c>
      <c r="AB50" s="34">
        <f>SUM(Y$3:Y50)</f>
        <v>574162.29999999981</v>
      </c>
      <c r="AC50" s="35">
        <f>SUM(Z$3:Z50)</f>
        <v>233807.94999999998</v>
      </c>
      <c r="AD50" s="36">
        <f>SUM(AA$3:AA50)</f>
        <v>807970.25</v>
      </c>
      <c r="AE50" s="37">
        <f t="shared" si="9"/>
        <v>18041.00812558522</v>
      </c>
      <c r="AF50" s="38">
        <f t="shared" si="10"/>
        <v>2543.5306442594092</v>
      </c>
      <c r="AG50" s="39">
        <f t="shared" si="11"/>
        <v>6529.1580469987393</v>
      </c>
    </row>
    <row r="51" spans="1:33" ht="30" customHeight="1" x14ac:dyDescent="0.25">
      <c r="A51" s="7" t="s">
        <v>33</v>
      </c>
      <c r="B51" s="3">
        <v>49</v>
      </c>
      <c r="C51" s="4" t="s">
        <v>123</v>
      </c>
      <c r="D51" s="4" t="s">
        <v>38</v>
      </c>
      <c r="E51" s="12" t="s">
        <v>43</v>
      </c>
      <c r="F51" s="4" t="s">
        <v>62</v>
      </c>
      <c r="G51" s="28">
        <v>0</v>
      </c>
      <c r="H51" s="29">
        <v>653</v>
      </c>
      <c r="I51" s="30">
        <v>653</v>
      </c>
      <c r="J51" s="28">
        <v>0</v>
      </c>
      <c r="K51" s="29">
        <v>0</v>
      </c>
      <c r="L51" s="30">
        <v>0</v>
      </c>
      <c r="M51" s="28">
        <v>0</v>
      </c>
      <c r="N51" s="29">
        <v>0</v>
      </c>
      <c r="O51" s="30">
        <v>0</v>
      </c>
      <c r="P51" s="28">
        <v>0</v>
      </c>
      <c r="Q51" s="29">
        <v>0</v>
      </c>
      <c r="R51" s="30">
        <v>0</v>
      </c>
      <c r="S51" s="28">
        <v>0</v>
      </c>
      <c r="T51" s="29">
        <v>0</v>
      </c>
      <c r="U51" s="30">
        <v>0</v>
      </c>
      <c r="V51" s="28">
        <v>0</v>
      </c>
      <c r="W51" s="29">
        <v>0</v>
      </c>
      <c r="X51" s="30">
        <v>0</v>
      </c>
      <c r="Y51" s="28">
        <f t="shared" si="6"/>
        <v>0</v>
      </c>
      <c r="Z51" s="29">
        <f t="shared" si="7"/>
        <v>653</v>
      </c>
      <c r="AA51" s="30">
        <f t="shared" si="8"/>
        <v>653</v>
      </c>
      <c r="AB51" s="28">
        <f>SUM(Y$3:Y51)</f>
        <v>574162.29999999981</v>
      </c>
      <c r="AC51" s="29">
        <f>SUM(Z$3:Z51)</f>
        <v>234460.94999999998</v>
      </c>
      <c r="AD51" s="30">
        <f>SUM(AA$3:AA51)</f>
        <v>808623.25</v>
      </c>
      <c r="AE51" s="31">
        <f t="shared" si="9"/>
        <v>18041.00812558522</v>
      </c>
      <c r="AF51" s="32">
        <f t="shared" si="10"/>
        <v>2550.6344468063348</v>
      </c>
      <c r="AG51" s="33">
        <f t="shared" si="11"/>
        <v>6534.4348999579779</v>
      </c>
    </row>
    <row r="52" spans="1:33" ht="30" customHeight="1" x14ac:dyDescent="0.25">
      <c r="A52" s="6" t="s">
        <v>30</v>
      </c>
      <c r="B52" s="25">
        <v>50</v>
      </c>
      <c r="C52" s="26" t="s">
        <v>124</v>
      </c>
      <c r="D52" s="26" t="s">
        <v>38</v>
      </c>
      <c r="E52" s="27" t="s">
        <v>71</v>
      </c>
      <c r="F52" s="26" t="s">
        <v>57</v>
      </c>
      <c r="G52" s="34">
        <v>0</v>
      </c>
      <c r="H52" s="35">
        <v>567</v>
      </c>
      <c r="I52" s="36">
        <v>567</v>
      </c>
      <c r="J52" s="34">
        <v>0</v>
      </c>
      <c r="K52" s="35">
        <v>0</v>
      </c>
      <c r="L52" s="36">
        <v>0</v>
      </c>
      <c r="M52" s="34">
        <v>0</v>
      </c>
      <c r="N52" s="35">
        <v>66</v>
      </c>
      <c r="O52" s="36">
        <v>66</v>
      </c>
      <c r="P52" s="34">
        <v>0</v>
      </c>
      <c r="Q52" s="35">
        <v>0</v>
      </c>
      <c r="R52" s="36">
        <v>0</v>
      </c>
      <c r="S52" s="34">
        <v>0</v>
      </c>
      <c r="T52" s="35">
        <v>0</v>
      </c>
      <c r="U52" s="36">
        <v>0</v>
      </c>
      <c r="V52" s="34">
        <v>0</v>
      </c>
      <c r="W52" s="35">
        <v>0</v>
      </c>
      <c r="X52" s="36">
        <v>0</v>
      </c>
      <c r="Y52" s="34">
        <f t="shared" si="6"/>
        <v>0</v>
      </c>
      <c r="Z52" s="35">
        <f t="shared" si="7"/>
        <v>633</v>
      </c>
      <c r="AA52" s="36">
        <f t="shared" si="8"/>
        <v>633</v>
      </c>
      <c r="AB52" s="34">
        <f>SUM(Y$3:Y52)</f>
        <v>574162.29999999981</v>
      </c>
      <c r="AC52" s="35">
        <f>SUM(Z$3:Z52)</f>
        <v>235093.94999999998</v>
      </c>
      <c r="AD52" s="36">
        <f>SUM(AA$3:AA52)</f>
        <v>809256.25</v>
      </c>
      <c r="AE52" s="37">
        <f t="shared" si="9"/>
        <v>18041.00812558522</v>
      </c>
      <c r="AF52" s="38">
        <f t="shared" si="10"/>
        <v>2557.520675002665</v>
      </c>
      <c r="AG52" s="39">
        <f t="shared" si="11"/>
        <v>6539.550134143582</v>
      </c>
    </row>
    <row r="53" spans="1:33" ht="30" customHeight="1" x14ac:dyDescent="0.25">
      <c r="A53" s="9" t="s">
        <v>36</v>
      </c>
      <c r="B53" s="3">
        <v>51</v>
      </c>
      <c r="C53" s="4" t="s">
        <v>125</v>
      </c>
      <c r="D53" s="4" t="s">
        <v>126</v>
      </c>
      <c r="E53" s="12" t="s">
        <v>127</v>
      </c>
      <c r="F53" s="4" t="s">
        <v>29</v>
      </c>
      <c r="G53" s="28">
        <v>531</v>
      </c>
      <c r="H53" s="29">
        <v>0</v>
      </c>
      <c r="I53" s="30">
        <v>531</v>
      </c>
      <c r="J53" s="28">
        <v>0</v>
      </c>
      <c r="K53" s="29">
        <v>0</v>
      </c>
      <c r="L53" s="30">
        <v>0</v>
      </c>
      <c r="M53" s="28">
        <v>83.8</v>
      </c>
      <c r="N53" s="29">
        <v>0</v>
      </c>
      <c r="O53" s="30">
        <v>83.8</v>
      </c>
      <c r="P53" s="28">
        <v>0</v>
      </c>
      <c r="Q53" s="29">
        <v>0</v>
      </c>
      <c r="R53" s="30">
        <v>0</v>
      </c>
      <c r="S53" s="28">
        <v>0</v>
      </c>
      <c r="T53" s="29">
        <v>0</v>
      </c>
      <c r="U53" s="30">
        <v>0</v>
      </c>
      <c r="V53" s="28">
        <v>0</v>
      </c>
      <c r="W53" s="29">
        <v>0</v>
      </c>
      <c r="X53" s="30">
        <v>0</v>
      </c>
      <c r="Y53" s="28">
        <f t="shared" si="6"/>
        <v>614.79999999999995</v>
      </c>
      <c r="Z53" s="29">
        <f t="shared" si="7"/>
        <v>0</v>
      </c>
      <c r="AA53" s="30">
        <f t="shared" si="8"/>
        <v>614.79999999999995</v>
      </c>
      <c r="AB53" s="28">
        <f>SUM(Y$3:Y53)</f>
        <v>574777.09999999986</v>
      </c>
      <c r="AC53" s="29">
        <f>SUM(Z$3:Z53)</f>
        <v>235093.94999999998</v>
      </c>
      <c r="AD53" s="30">
        <f>SUM(AA$3:AA53)</f>
        <v>809871.05</v>
      </c>
      <c r="AE53" s="31">
        <f t="shared" si="9"/>
        <v>18060.326028895161</v>
      </c>
      <c r="AF53" s="32">
        <f t="shared" si="10"/>
        <v>2557.520675002665</v>
      </c>
      <c r="AG53" s="33">
        <f t="shared" si="11"/>
        <v>6544.518295245176</v>
      </c>
    </row>
    <row r="54" spans="1:33" ht="30" customHeight="1" x14ac:dyDescent="0.25">
      <c r="A54" s="7" t="s">
        <v>33</v>
      </c>
      <c r="B54" s="25">
        <v>52</v>
      </c>
      <c r="C54" s="26" t="s">
        <v>128</v>
      </c>
      <c r="D54" s="26" t="s">
        <v>129</v>
      </c>
      <c r="E54" s="27" t="s">
        <v>43</v>
      </c>
      <c r="F54" s="26" t="s">
        <v>51</v>
      </c>
      <c r="G54" s="34">
        <v>0</v>
      </c>
      <c r="H54" s="35">
        <v>457</v>
      </c>
      <c r="I54" s="36">
        <v>457</v>
      </c>
      <c r="J54" s="34">
        <v>0</v>
      </c>
      <c r="K54" s="35">
        <v>62</v>
      </c>
      <c r="L54" s="36">
        <v>62</v>
      </c>
      <c r="M54" s="34">
        <v>0</v>
      </c>
      <c r="N54" s="35">
        <v>65</v>
      </c>
      <c r="O54" s="36">
        <v>65</v>
      </c>
      <c r="P54" s="34">
        <v>0</v>
      </c>
      <c r="Q54" s="35">
        <v>0</v>
      </c>
      <c r="R54" s="36">
        <v>0</v>
      </c>
      <c r="S54" s="34">
        <v>0</v>
      </c>
      <c r="T54" s="35">
        <v>0</v>
      </c>
      <c r="U54" s="36">
        <v>0</v>
      </c>
      <c r="V54" s="34">
        <v>0</v>
      </c>
      <c r="W54" s="35">
        <v>0</v>
      </c>
      <c r="X54" s="36">
        <v>0</v>
      </c>
      <c r="Y54" s="34">
        <f t="shared" si="6"/>
        <v>0</v>
      </c>
      <c r="Z54" s="35">
        <f t="shared" si="7"/>
        <v>584</v>
      </c>
      <c r="AA54" s="36">
        <f t="shared" si="8"/>
        <v>584</v>
      </c>
      <c r="AB54" s="34">
        <f>SUM(Y$3:Y54)</f>
        <v>574777.09999999986</v>
      </c>
      <c r="AC54" s="35">
        <f>SUM(Z$3:Z54)</f>
        <v>235677.94999999998</v>
      </c>
      <c r="AD54" s="36">
        <f>SUM(AA$3:AA54)</f>
        <v>810455.05</v>
      </c>
      <c r="AE54" s="37">
        <f t="shared" si="9"/>
        <v>18060.326028895161</v>
      </c>
      <c r="AF54" s="38">
        <f t="shared" si="10"/>
        <v>2563.8738460400377</v>
      </c>
      <c r="AG54" s="39">
        <f t="shared" si="11"/>
        <v>6549.2375634353675</v>
      </c>
    </row>
    <row r="55" spans="1:33" ht="30" customHeight="1" x14ac:dyDescent="0.25">
      <c r="A55" s="7" t="s">
        <v>33</v>
      </c>
      <c r="B55" s="3">
        <v>53</v>
      </c>
      <c r="C55" s="4" t="s">
        <v>130</v>
      </c>
      <c r="D55" s="4" t="s">
        <v>131</v>
      </c>
      <c r="E55" s="12" t="s">
        <v>43</v>
      </c>
      <c r="F55" s="4" t="s">
        <v>24</v>
      </c>
      <c r="G55" s="28">
        <v>0</v>
      </c>
      <c r="H55" s="29">
        <v>554</v>
      </c>
      <c r="I55" s="30">
        <v>554</v>
      </c>
      <c r="J55" s="28">
        <v>0</v>
      </c>
      <c r="K55" s="29">
        <v>0</v>
      </c>
      <c r="L55" s="30">
        <v>0</v>
      </c>
      <c r="M55" s="28">
        <v>0</v>
      </c>
      <c r="N55" s="29">
        <v>0</v>
      </c>
      <c r="O55" s="30">
        <v>0</v>
      </c>
      <c r="P55" s="28">
        <v>0</v>
      </c>
      <c r="Q55" s="29">
        <v>0</v>
      </c>
      <c r="R55" s="30">
        <v>0</v>
      </c>
      <c r="S55" s="28">
        <v>0</v>
      </c>
      <c r="T55" s="29">
        <v>0</v>
      </c>
      <c r="U55" s="30">
        <v>0</v>
      </c>
      <c r="V55" s="28">
        <v>0</v>
      </c>
      <c r="W55" s="29">
        <v>0</v>
      </c>
      <c r="X55" s="30">
        <v>0</v>
      </c>
      <c r="Y55" s="28">
        <f t="shared" si="6"/>
        <v>0</v>
      </c>
      <c r="Z55" s="29">
        <f t="shared" si="7"/>
        <v>554</v>
      </c>
      <c r="AA55" s="30">
        <f t="shared" si="8"/>
        <v>554</v>
      </c>
      <c r="AB55" s="28">
        <f>SUM(Y$3:Y55)</f>
        <v>574777.09999999986</v>
      </c>
      <c r="AC55" s="29">
        <f>SUM(Z$3:Z55)</f>
        <v>236231.94999999998</v>
      </c>
      <c r="AD55" s="30">
        <f>SUM(AA$3:AA55)</f>
        <v>811009.05</v>
      </c>
      <c r="AE55" s="31">
        <f t="shared" si="9"/>
        <v>18060.326028895161</v>
      </c>
      <c r="AF55" s="32">
        <f t="shared" si="10"/>
        <v>2569.900655551518</v>
      </c>
      <c r="AG55" s="33">
        <f t="shared" si="11"/>
        <v>6553.7144034651064</v>
      </c>
    </row>
    <row r="56" spans="1:33" ht="30" customHeight="1" x14ac:dyDescent="0.25">
      <c r="A56" s="5" t="s">
        <v>25</v>
      </c>
      <c r="B56" s="25">
        <v>54</v>
      </c>
      <c r="C56" s="26" t="s">
        <v>132</v>
      </c>
      <c r="D56" s="26" t="s">
        <v>133</v>
      </c>
      <c r="E56" s="25" t="s">
        <v>134</v>
      </c>
      <c r="F56" s="26" t="s">
        <v>117</v>
      </c>
      <c r="G56" s="34">
        <v>0</v>
      </c>
      <c r="H56" s="35">
        <v>543</v>
      </c>
      <c r="I56" s="36">
        <v>543</v>
      </c>
      <c r="J56" s="34">
        <v>0</v>
      </c>
      <c r="K56" s="35">
        <v>0</v>
      </c>
      <c r="L56" s="36">
        <v>0</v>
      </c>
      <c r="M56" s="34">
        <v>0</v>
      </c>
      <c r="N56" s="35">
        <v>0</v>
      </c>
      <c r="O56" s="36">
        <v>0</v>
      </c>
      <c r="P56" s="34">
        <v>0</v>
      </c>
      <c r="Q56" s="35">
        <v>0</v>
      </c>
      <c r="R56" s="36">
        <v>0</v>
      </c>
      <c r="S56" s="34">
        <v>0</v>
      </c>
      <c r="T56" s="35">
        <v>0</v>
      </c>
      <c r="U56" s="36">
        <v>0</v>
      </c>
      <c r="V56" s="34">
        <v>0</v>
      </c>
      <c r="W56" s="35">
        <v>0</v>
      </c>
      <c r="X56" s="36">
        <v>0</v>
      </c>
      <c r="Y56" s="34">
        <f t="shared" si="6"/>
        <v>0</v>
      </c>
      <c r="Z56" s="35">
        <f t="shared" si="7"/>
        <v>543</v>
      </c>
      <c r="AA56" s="36">
        <f t="shared" si="8"/>
        <v>543</v>
      </c>
      <c r="AB56" s="34">
        <f>SUM(Y$3:Y56)</f>
        <v>574777.09999999986</v>
      </c>
      <c r="AC56" s="35">
        <f>SUM(Z$3:Z56)</f>
        <v>236774.94999999998</v>
      </c>
      <c r="AD56" s="36">
        <f>SUM(AA$3:AA56)</f>
        <v>811552.05</v>
      </c>
      <c r="AE56" s="37">
        <f t="shared" si="9"/>
        <v>18060.326028895161</v>
      </c>
      <c r="AF56" s="38">
        <f t="shared" si="10"/>
        <v>2575.8077991701712</v>
      </c>
      <c r="AG56" s="39">
        <f t="shared" si="11"/>
        <v>6558.1023531693436</v>
      </c>
    </row>
    <row r="57" spans="1:33" ht="30" customHeight="1" x14ac:dyDescent="0.25">
      <c r="A57" s="7" t="s">
        <v>33</v>
      </c>
      <c r="B57" s="3">
        <v>55</v>
      </c>
      <c r="C57" s="4" t="s">
        <v>135</v>
      </c>
      <c r="D57" s="4" t="s">
        <v>114</v>
      </c>
      <c r="E57" s="3" t="s">
        <v>43</v>
      </c>
      <c r="F57" s="4" t="s">
        <v>136</v>
      </c>
      <c r="G57" s="28">
        <v>0</v>
      </c>
      <c r="H57" s="29">
        <v>520</v>
      </c>
      <c r="I57" s="30">
        <v>520</v>
      </c>
      <c r="J57" s="28">
        <v>0</v>
      </c>
      <c r="K57" s="29">
        <v>0</v>
      </c>
      <c r="L57" s="30">
        <v>0</v>
      </c>
      <c r="M57" s="28">
        <v>0</v>
      </c>
      <c r="N57" s="29">
        <v>0</v>
      </c>
      <c r="O57" s="30">
        <v>0</v>
      </c>
      <c r="P57" s="28">
        <v>0</v>
      </c>
      <c r="Q57" s="29">
        <v>0</v>
      </c>
      <c r="R57" s="30">
        <v>0</v>
      </c>
      <c r="S57" s="28">
        <v>0</v>
      </c>
      <c r="T57" s="29">
        <v>0</v>
      </c>
      <c r="U57" s="30">
        <v>0</v>
      </c>
      <c r="V57" s="28">
        <v>0</v>
      </c>
      <c r="W57" s="29">
        <v>0</v>
      </c>
      <c r="X57" s="30">
        <v>0</v>
      </c>
      <c r="Y57" s="28">
        <f t="shared" si="6"/>
        <v>0</v>
      </c>
      <c r="Z57" s="29">
        <f t="shared" si="7"/>
        <v>520</v>
      </c>
      <c r="AA57" s="30">
        <f t="shared" si="8"/>
        <v>520</v>
      </c>
      <c r="AB57" s="28">
        <f>SUM(Y$3:Y57)</f>
        <v>574777.09999999986</v>
      </c>
      <c r="AC57" s="29">
        <f>SUM(Z$3:Z57)</f>
        <v>237294.94999999998</v>
      </c>
      <c r="AD57" s="30">
        <f>SUM(AA$3:AA57)</f>
        <v>812072.05</v>
      </c>
      <c r="AE57" s="31">
        <f t="shared" si="9"/>
        <v>18060.326028895161</v>
      </c>
      <c r="AF57" s="32">
        <f t="shared" si="10"/>
        <v>2581.4647322856404</v>
      </c>
      <c r="AG57" s="33">
        <f t="shared" si="11"/>
        <v>6562.304441283899</v>
      </c>
    </row>
    <row r="58" spans="1:33" ht="30" customHeight="1" x14ac:dyDescent="0.25">
      <c r="A58" s="5" t="s">
        <v>25</v>
      </c>
      <c r="B58" s="25">
        <v>56</v>
      </c>
      <c r="C58" s="26" t="s">
        <v>137</v>
      </c>
      <c r="D58" s="26" t="s">
        <v>138</v>
      </c>
      <c r="E58" s="25" t="s">
        <v>28</v>
      </c>
      <c r="F58" s="26" t="s">
        <v>51</v>
      </c>
      <c r="G58" s="34">
        <v>0</v>
      </c>
      <c r="H58" s="35">
        <v>176</v>
      </c>
      <c r="I58" s="36">
        <v>176</v>
      </c>
      <c r="J58" s="34">
        <v>0</v>
      </c>
      <c r="K58" s="35">
        <v>47.5</v>
      </c>
      <c r="L58" s="36">
        <v>47.5</v>
      </c>
      <c r="M58" s="34">
        <v>0</v>
      </c>
      <c r="N58" s="35">
        <v>47.5</v>
      </c>
      <c r="O58" s="36">
        <v>47.5</v>
      </c>
      <c r="P58" s="34">
        <v>0</v>
      </c>
      <c r="Q58" s="35">
        <v>95</v>
      </c>
      <c r="R58" s="36">
        <v>95</v>
      </c>
      <c r="S58" s="34">
        <v>0</v>
      </c>
      <c r="T58" s="35">
        <v>0</v>
      </c>
      <c r="U58" s="36">
        <v>0</v>
      </c>
      <c r="V58" s="34">
        <v>0</v>
      </c>
      <c r="W58" s="35">
        <v>143</v>
      </c>
      <c r="X58" s="36">
        <v>143</v>
      </c>
      <c r="Y58" s="34">
        <f t="shared" si="6"/>
        <v>0</v>
      </c>
      <c r="Z58" s="35">
        <f t="shared" si="7"/>
        <v>509</v>
      </c>
      <c r="AA58" s="36">
        <f t="shared" si="8"/>
        <v>509</v>
      </c>
      <c r="AB58" s="34">
        <f>SUM(Y$3:Y58)</f>
        <v>574777.09999999986</v>
      </c>
      <c r="AC58" s="35">
        <f>SUM(Z$3:Z58)</f>
        <v>237803.94999999998</v>
      </c>
      <c r="AD58" s="36">
        <f>SUM(AA$3:AA58)</f>
        <v>812581.05</v>
      </c>
      <c r="AE58" s="37">
        <f t="shared" si="9"/>
        <v>18060.326028895161</v>
      </c>
      <c r="AF58" s="38">
        <f t="shared" si="10"/>
        <v>2587.0019995082816</v>
      </c>
      <c r="AG58" s="39">
        <f t="shared" si="11"/>
        <v>6566.4176390729554</v>
      </c>
    </row>
    <row r="59" spans="1:33" ht="30" customHeight="1" x14ac:dyDescent="0.25">
      <c r="A59" s="7" t="s">
        <v>33</v>
      </c>
      <c r="B59" s="3">
        <v>57</v>
      </c>
      <c r="C59" s="4" t="s">
        <v>139</v>
      </c>
      <c r="D59" s="4" t="s">
        <v>139</v>
      </c>
      <c r="E59" s="3" t="s">
        <v>43</v>
      </c>
      <c r="F59" s="4" t="s">
        <v>24</v>
      </c>
      <c r="G59" s="28">
        <v>0</v>
      </c>
      <c r="H59" s="29">
        <v>298</v>
      </c>
      <c r="I59" s="30">
        <v>298</v>
      </c>
      <c r="J59" s="28">
        <v>0</v>
      </c>
      <c r="K59" s="29">
        <v>95.5</v>
      </c>
      <c r="L59" s="30">
        <v>95.5</v>
      </c>
      <c r="M59" s="28">
        <v>0</v>
      </c>
      <c r="N59" s="29">
        <v>25.7</v>
      </c>
      <c r="O59" s="30">
        <v>25.7</v>
      </c>
      <c r="P59" s="28">
        <v>0</v>
      </c>
      <c r="Q59" s="29">
        <v>73.900000000000006</v>
      </c>
      <c r="R59" s="30">
        <v>73.900000000000006</v>
      </c>
      <c r="S59" s="28">
        <v>0</v>
      </c>
      <c r="T59" s="29">
        <v>0</v>
      </c>
      <c r="U59" s="30">
        <v>0</v>
      </c>
      <c r="V59" s="28">
        <v>0</v>
      </c>
      <c r="W59" s="29">
        <v>0</v>
      </c>
      <c r="X59" s="30">
        <v>0</v>
      </c>
      <c r="Y59" s="28">
        <f t="shared" si="6"/>
        <v>0</v>
      </c>
      <c r="Z59" s="29">
        <f t="shared" si="7"/>
        <v>493.1</v>
      </c>
      <c r="AA59" s="30">
        <f t="shared" si="8"/>
        <v>493.1</v>
      </c>
      <c r="AB59" s="28">
        <f>SUM(Y$3:Y59)</f>
        <v>574777.09999999986</v>
      </c>
      <c r="AC59" s="29">
        <f>SUM(Z$3:Z59)</f>
        <v>238297.05</v>
      </c>
      <c r="AD59" s="30">
        <f>SUM(AA$3:AA59)</f>
        <v>813074.15</v>
      </c>
      <c r="AE59" s="31">
        <f t="shared" si="9"/>
        <v>18060.326028895161</v>
      </c>
      <c r="AF59" s="32">
        <f t="shared" si="10"/>
        <v>2592.3662951222004</v>
      </c>
      <c r="AG59" s="33">
        <f t="shared" si="11"/>
        <v>6570.4023499369687</v>
      </c>
    </row>
    <row r="60" spans="1:33" ht="30" customHeight="1" x14ac:dyDescent="0.25">
      <c r="A60" s="2" t="s">
        <v>20</v>
      </c>
      <c r="B60" s="25">
        <v>58</v>
      </c>
      <c r="C60" s="26" t="s">
        <v>140</v>
      </c>
      <c r="D60" s="26" t="s">
        <v>141</v>
      </c>
      <c r="E60" s="25" t="s">
        <v>105</v>
      </c>
      <c r="F60" s="26" t="s">
        <v>24</v>
      </c>
      <c r="G60" s="34">
        <v>0</v>
      </c>
      <c r="H60" s="35">
        <v>292</v>
      </c>
      <c r="I60" s="36">
        <v>292</v>
      </c>
      <c r="J60" s="34">
        <v>0</v>
      </c>
      <c r="K60" s="35">
        <v>0</v>
      </c>
      <c r="L60" s="36">
        <v>0</v>
      </c>
      <c r="M60" s="34">
        <v>0</v>
      </c>
      <c r="N60" s="35">
        <v>57.2</v>
      </c>
      <c r="O60" s="36">
        <v>57.2</v>
      </c>
      <c r="P60" s="34">
        <v>0</v>
      </c>
      <c r="Q60" s="35">
        <v>115</v>
      </c>
      <c r="R60" s="36">
        <v>115</v>
      </c>
      <c r="S60" s="34">
        <v>0</v>
      </c>
      <c r="T60" s="35">
        <v>5.34</v>
      </c>
      <c r="U60" s="36">
        <v>5.34</v>
      </c>
      <c r="V60" s="34">
        <v>0</v>
      </c>
      <c r="W60" s="35">
        <v>22.5</v>
      </c>
      <c r="X60" s="36">
        <v>22.5</v>
      </c>
      <c r="Y60" s="34">
        <f t="shared" si="6"/>
        <v>0</v>
      </c>
      <c r="Z60" s="35">
        <f t="shared" si="7"/>
        <v>492.03999999999996</v>
      </c>
      <c r="AA60" s="36">
        <f t="shared" si="8"/>
        <v>492.03999999999996</v>
      </c>
      <c r="AB60" s="34">
        <f>SUM(Y$3:Y60)</f>
        <v>574777.09999999986</v>
      </c>
      <c r="AC60" s="35">
        <f>SUM(Z$3:Z60)</f>
        <v>238789.09</v>
      </c>
      <c r="AD60" s="36">
        <f>SUM(AA$3:AA60)</f>
        <v>813566.19000000006</v>
      </c>
      <c r="AE60" s="37">
        <f t="shared" si="9"/>
        <v>18060.326028895161</v>
      </c>
      <c r="AF60" s="38">
        <f t="shared" si="10"/>
        <v>2597.7190592955376</v>
      </c>
      <c r="AG60" s="39">
        <f t="shared" si="11"/>
        <v>6574.3784950059808</v>
      </c>
    </row>
    <row r="61" spans="1:33" ht="30" customHeight="1" x14ac:dyDescent="0.25">
      <c r="A61" s="7" t="s">
        <v>33</v>
      </c>
      <c r="B61" s="3">
        <v>59</v>
      </c>
      <c r="C61" s="4" t="s">
        <v>142</v>
      </c>
      <c r="D61" s="4" t="s">
        <v>142</v>
      </c>
      <c r="E61" s="3" t="s">
        <v>43</v>
      </c>
      <c r="F61" s="4" t="s">
        <v>51</v>
      </c>
      <c r="G61" s="28">
        <v>0</v>
      </c>
      <c r="H61" s="29">
        <v>426</v>
      </c>
      <c r="I61" s="30">
        <v>426</v>
      </c>
      <c r="J61" s="28">
        <v>0</v>
      </c>
      <c r="K61" s="29">
        <v>0</v>
      </c>
      <c r="L61" s="30">
        <v>0</v>
      </c>
      <c r="M61" s="28">
        <v>0</v>
      </c>
      <c r="N61" s="29">
        <v>28</v>
      </c>
      <c r="O61" s="30">
        <v>28</v>
      </c>
      <c r="P61" s="28">
        <v>0</v>
      </c>
      <c r="Q61" s="29">
        <v>15</v>
      </c>
      <c r="R61" s="30">
        <v>15</v>
      </c>
      <c r="S61" s="28">
        <v>0</v>
      </c>
      <c r="T61" s="29">
        <v>0</v>
      </c>
      <c r="U61" s="30">
        <v>0</v>
      </c>
      <c r="V61" s="28">
        <v>0</v>
      </c>
      <c r="W61" s="29">
        <v>0</v>
      </c>
      <c r="X61" s="30">
        <v>0</v>
      </c>
      <c r="Y61" s="28">
        <f t="shared" si="6"/>
        <v>0</v>
      </c>
      <c r="Z61" s="29">
        <f t="shared" si="7"/>
        <v>469</v>
      </c>
      <c r="AA61" s="30">
        <f t="shared" si="8"/>
        <v>469</v>
      </c>
      <c r="AB61" s="28">
        <f>SUM(Y$3:Y61)</f>
        <v>574777.09999999986</v>
      </c>
      <c r="AC61" s="29">
        <f>SUM(Z$3:Z61)</f>
        <v>239258.09</v>
      </c>
      <c r="AD61" s="30">
        <f>SUM(AA$3:AA61)</f>
        <v>814035.19000000006</v>
      </c>
      <c r="AE61" s="31">
        <f t="shared" si="9"/>
        <v>18060.326028895161</v>
      </c>
      <c r="AF61" s="32">
        <f t="shared" si="10"/>
        <v>2602.8211778169893</v>
      </c>
      <c r="AG61" s="33">
        <f t="shared" si="11"/>
        <v>6578.1684552477618</v>
      </c>
    </row>
    <row r="62" spans="1:33" ht="30" customHeight="1" x14ac:dyDescent="0.25">
      <c r="A62" s="7" t="s">
        <v>33</v>
      </c>
      <c r="B62" s="25">
        <v>60</v>
      </c>
      <c r="C62" s="26" t="s">
        <v>143</v>
      </c>
      <c r="D62" s="26" t="s">
        <v>144</v>
      </c>
      <c r="E62" s="25" t="s">
        <v>43</v>
      </c>
      <c r="F62" s="26" t="s">
        <v>54</v>
      </c>
      <c r="G62" s="34">
        <v>0</v>
      </c>
      <c r="H62" s="35">
        <v>469</v>
      </c>
      <c r="I62" s="36">
        <v>469</v>
      </c>
      <c r="J62" s="34">
        <v>0</v>
      </c>
      <c r="K62" s="35">
        <v>0</v>
      </c>
      <c r="L62" s="36">
        <v>0</v>
      </c>
      <c r="M62" s="34">
        <v>0</v>
      </c>
      <c r="N62" s="35">
        <v>0</v>
      </c>
      <c r="O62" s="36">
        <v>0</v>
      </c>
      <c r="P62" s="34">
        <v>0</v>
      </c>
      <c r="Q62" s="35">
        <v>0</v>
      </c>
      <c r="R62" s="36">
        <v>0</v>
      </c>
      <c r="S62" s="34">
        <v>0</v>
      </c>
      <c r="T62" s="35">
        <v>0</v>
      </c>
      <c r="U62" s="36">
        <v>0</v>
      </c>
      <c r="V62" s="34">
        <v>0</v>
      </c>
      <c r="W62" s="35">
        <v>0</v>
      </c>
      <c r="X62" s="36">
        <v>0</v>
      </c>
      <c r="Y62" s="34">
        <f t="shared" si="6"/>
        <v>0</v>
      </c>
      <c r="Z62" s="35">
        <f t="shared" si="7"/>
        <v>469</v>
      </c>
      <c r="AA62" s="36">
        <f t="shared" si="8"/>
        <v>469</v>
      </c>
      <c r="AB62" s="34">
        <f>SUM(Y$3:Y62)</f>
        <v>574777.09999999986</v>
      </c>
      <c r="AC62" s="35">
        <f>SUM(Z$3:Z62)</f>
        <v>239727.09</v>
      </c>
      <c r="AD62" s="36">
        <f>SUM(AA$3:AA62)</f>
        <v>814504.19000000006</v>
      </c>
      <c r="AE62" s="37">
        <f t="shared" si="9"/>
        <v>18060.326028895161</v>
      </c>
      <c r="AF62" s="38">
        <f t="shared" si="10"/>
        <v>2607.9232963384411</v>
      </c>
      <c r="AG62" s="39">
        <f t="shared" si="11"/>
        <v>6581.9584154895438</v>
      </c>
    </row>
    <row r="63" spans="1:33" ht="30" customHeight="1" x14ac:dyDescent="0.25">
      <c r="A63" s="7" t="s">
        <v>33</v>
      </c>
      <c r="B63" s="3">
        <v>61</v>
      </c>
      <c r="C63" s="4" t="s">
        <v>145</v>
      </c>
      <c r="D63" s="4" t="s">
        <v>146</v>
      </c>
      <c r="E63" s="3" t="s">
        <v>43</v>
      </c>
      <c r="F63" s="4" t="s">
        <v>51</v>
      </c>
      <c r="G63" s="28">
        <v>0</v>
      </c>
      <c r="H63" s="29">
        <v>377</v>
      </c>
      <c r="I63" s="30">
        <v>377</v>
      </c>
      <c r="J63" s="28">
        <v>0</v>
      </c>
      <c r="K63" s="29">
        <v>0</v>
      </c>
      <c r="L63" s="30">
        <v>0</v>
      </c>
      <c r="M63" s="28">
        <v>0</v>
      </c>
      <c r="N63" s="29">
        <v>83</v>
      </c>
      <c r="O63" s="30">
        <v>83</v>
      </c>
      <c r="P63" s="28">
        <v>0</v>
      </c>
      <c r="Q63" s="29">
        <v>0</v>
      </c>
      <c r="R63" s="30">
        <v>0</v>
      </c>
      <c r="S63" s="28">
        <v>0</v>
      </c>
      <c r="T63" s="29">
        <v>0</v>
      </c>
      <c r="U63" s="30">
        <v>0</v>
      </c>
      <c r="V63" s="28">
        <v>0</v>
      </c>
      <c r="W63" s="29">
        <v>0</v>
      </c>
      <c r="X63" s="30">
        <v>0</v>
      </c>
      <c r="Y63" s="28">
        <f t="shared" si="6"/>
        <v>0</v>
      </c>
      <c r="Z63" s="29">
        <f t="shared" si="7"/>
        <v>460</v>
      </c>
      <c r="AA63" s="30">
        <f t="shared" si="8"/>
        <v>460</v>
      </c>
      <c r="AB63" s="28">
        <f>SUM(Y$3:Y63)</f>
        <v>574777.09999999986</v>
      </c>
      <c r="AC63" s="29">
        <f>SUM(Z$3:Z63)</f>
        <v>240187.09</v>
      </c>
      <c r="AD63" s="30">
        <f>SUM(AA$3:AA63)</f>
        <v>814964.19000000006</v>
      </c>
      <c r="AE63" s="31">
        <f t="shared" si="9"/>
        <v>18060.326028895161</v>
      </c>
      <c r="AF63" s="32">
        <f t="shared" si="10"/>
        <v>2612.9275064021249</v>
      </c>
      <c r="AG63" s="33">
        <f t="shared" si="11"/>
        <v>6585.6756472831894</v>
      </c>
    </row>
    <row r="64" spans="1:33" ht="30" customHeight="1" x14ac:dyDescent="0.25">
      <c r="A64" s="2" t="s">
        <v>20</v>
      </c>
      <c r="B64" s="25">
        <v>62</v>
      </c>
      <c r="C64" s="26" t="s">
        <v>147</v>
      </c>
      <c r="D64" s="26" t="s">
        <v>147</v>
      </c>
      <c r="E64" s="25" t="s">
        <v>105</v>
      </c>
      <c r="F64" s="26" t="s">
        <v>24</v>
      </c>
      <c r="G64" s="34">
        <v>0</v>
      </c>
      <c r="H64" s="35">
        <v>449</v>
      </c>
      <c r="I64" s="36">
        <v>449</v>
      </c>
      <c r="J64" s="34">
        <v>0</v>
      </c>
      <c r="K64" s="35">
        <v>0</v>
      </c>
      <c r="L64" s="36">
        <v>0</v>
      </c>
      <c r="M64" s="34">
        <v>0</v>
      </c>
      <c r="N64" s="35">
        <v>0</v>
      </c>
      <c r="O64" s="36">
        <v>0</v>
      </c>
      <c r="P64" s="34">
        <v>0</v>
      </c>
      <c r="Q64" s="35">
        <v>0</v>
      </c>
      <c r="R64" s="36">
        <v>0</v>
      </c>
      <c r="S64" s="34">
        <v>0</v>
      </c>
      <c r="T64" s="35">
        <v>0</v>
      </c>
      <c r="U64" s="36">
        <v>0</v>
      </c>
      <c r="V64" s="34">
        <v>0</v>
      </c>
      <c r="W64" s="35">
        <v>0</v>
      </c>
      <c r="X64" s="36">
        <v>0</v>
      </c>
      <c r="Y64" s="34">
        <f t="shared" si="6"/>
        <v>0</v>
      </c>
      <c r="Z64" s="35">
        <f t="shared" si="7"/>
        <v>449</v>
      </c>
      <c r="AA64" s="36">
        <f t="shared" si="8"/>
        <v>449</v>
      </c>
      <c r="AB64" s="34">
        <f>SUM(Y$3:Y64)</f>
        <v>574777.09999999986</v>
      </c>
      <c r="AC64" s="35">
        <f>SUM(Z$3:Z64)</f>
        <v>240636.09</v>
      </c>
      <c r="AD64" s="36">
        <f>SUM(AA$3:AA64)</f>
        <v>815413.19000000006</v>
      </c>
      <c r="AE64" s="43">
        <f t="shared" si="9"/>
        <v>18060.326028895161</v>
      </c>
      <c r="AF64" s="44">
        <f t="shared" si="10"/>
        <v>2617.8120505729817</v>
      </c>
      <c r="AG64" s="45">
        <f t="shared" si="11"/>
        <v>6589.3039887513341</v>
      </c>
    </row>
    <row r="65" spans="1:33" ht="30" customHeight="1" x14ac:dyDescent="0.25">
      <c r="A65" s="7" t="s">
        <v>33</v>
      </c>
      <c r="B65" s="3">
        <v>63</v>
      </c>
      <c r="C65" s="4" t="s">
        <v>148</v>
      </c>
      <c r="D65" s="4" t="s">
        <v>148</v>
      </c>
      <c r="E65" s="12" t="s">
        <v>43</v>
      </c>
      <c r="F65" s="4" t="s">
        <v>149</v>
      </c>
      <c r="G65" s="28">
        <v>0</v>
      </c>
      <c r="H65" s="29">
        <v>412</v>
      </c>
      <c r="I65" s="30">
        <v>412</v>
      </c>
      <c r="J65" s="28">
        <v>0</v>
      </c>
      <c r="K65" s="29">
        <v>0</v>
      </c>
      <c r="L65" s="30">
        <v>0</v>
      </c>
      <c r="M65" s="28">
        <v>0</v>
      </c>
      <c r="N65" s="29">
        <v>0</v>
      </c>
      <c r="O65" s="30">
        <v>0</v>
      </c>
      <c r="P65" s="28">
        <v>0</v>
      </c>
      <c r="Q65" s="29">
        <v>37</v>
      </c>
      <c r="R65" s="30">
        <v>37</v>
      </c>
      <c r="S65" s="28">
        <v>0</v>
      </c>
      <c r="T65" s="29">
        <v>0</v>
      </c>
      <c r="U65" s="30">
        <v>0</v>
      </c>
      <c r="V65" s="28">
        <v>0</v>
      </c>
      <c r="W65" s="29">
        <v>0</v>
      </c>
      <c r="X65" s="30">
        <v>0</v>
      </c>
      <c r="Y65" s="28">
        <f t="shared" si="6"/>
        <v>0</v>
      </c>
      <c r="Z65" s="29">
        <f t="shared" si="7"/>
        <v>449</v>
      </c>
      <c r="AA65" s="30">
        <f t="shared" si="8"/>
        <v>449</v>
      </c>
      <c r="AB65" s="28">
        <f>SUM(Y$3:Y65)</f>
        <v>574777.09999999986</v>
      </c>
      <c r="AC65" s="29">
        <f>SUM(Z$3:Z65)</f>
        <v>241085.09</v>
      </c>
      <c r="AD65" s="30">
        <f>SUM(AA$3:AA65)</f>
        <v>815862.19000000006</v>
      </c>
      <c r="AE65" s="31">
        <f t="shared" si="9"/>
        <v>18060.326028895161</v>
      </c>
      <c r="AF65" s="32">
        <f t="shared" si="10"/>
        <v>2622.6965947438389</v>
      </c>
      <c r="AG65" s="33">
        <f t="shared" si="11"/>
        <v>6592.9323302194789</v>
      </c>
    </row>
    <row r="66" spans="1:33" ht="30" customHeight="1" x14ac:dyDescent="0.25">
      <c r="A66" s="2" t="s">
        <v>20</v>
      </c>
      <c r="B66" s="25">
        <v>64</v>
      </c>
      <c r="C66" s="26" t="s">
        <v>150</v>
      </c>
      <c r="D66" s="26" t="s">
        <v>150</v>
      </c>
      <c r="E66" s="27" t="s">
        <v>151</v>
      </c>
      <c r="F66" s="26" t="s">
        <v>29</v>
      </c>
      <c r="G66" s="34">
        <v>405</v>
      </c>
      <c r="H66" s="35">
        <v>0</v>
      </c>
      <c r="I66" s="36">
        <v>405</v>
      </c>
      <c r="J66" s="34">
        <v>0</v>
      </c>
      <c r="K66" s="35">
        <v>0</v>
      </c>
      <c r="L66" s="36">
        <v>0</v>
      </c>
      <c r="M66" s="34">
        <v>0</v>
      </c>
      <c r="N66" s="35">
        <v>0</v>
      </c>
      <c r="O66" s="36">
        <v>0</v>
      </c>
      <c r="P66" s="34">
        <v>29</v>
      </c>
      <c r="Q66" s="35">
        <v>0</v>
      </c>
      <c r="R66" s="36">
        <v>29</v>
      </c>
      <c r="S66" s="34">
        <v>1</v>
      </c>
      <c r="T66" s="35">
        <v>0</v>
      </c>
      <c r="U66" s="36">
        <v>1</v>
      </c>
      <c r="V66" s="34">
        <v>0</v>
      </c>
      <c r="W66" s="35">
        <v>0</v>
      </c>
      <c r="X66" s="36">
        <v>0</v>
      </c>
      <c r="Y66" s="34">
        <f t="shared" si="6"/>
        <v>435</v>
      </c>
      <c r="Z66" s="35">
        <f t="shared" si="7"/>
        <v>0</v>
      </c>
      <c r="AA66" s="36">
        <f t="shared" si="8"/>
        <v>435</v>
      </c>
      <c r="AB66" s="34">
        <f>SUM(Y$3:Y66)</f>
        <v>575212.09999999986</v>
      </c>
      <c r="AC66" s="35">
        <f>SUM(Z$3:Z66)</f>
        <v>241085.09</v>
      </c>
      <c r="AD66" s="36">
        <f>SUM(AA$3:AA66)</f>
        <v>816297.19000000006</v>
      </c>
      <c r="AE66" s="37">
        <f t="shared" si="9"/>
        <v>18073.99435670879</v>
      </c>
      <c r="AF66" s="38">
        <f t="shared" si="10"/>
        <v>2622.6965947438389</v>
      </c>
      <c r="AG66" s="39">
        <f t="shared" si="11"/>
        <v>6596.4475385460773</v>
      </c>
    </row>
    <row r="67" spans="1:33" ht="30" customHeight="1" x14ac:dyDescent="0.25">
      <c r="A67" s="5" t="s">
        <v>25</v>
      </c>
      <c r="B67" s="3">
        <v>65</v>
      </c>
      <c r="C67" s="4" t="s">
        <v>152</v>
      </c>
      <c r="D67" s="4" t="s">
        <v>152</v>
      </c>
      <c r="E67" s="12" t="s">
        <v>134</v>
      </c>
      <c r="F67" s="4" t="s">
        <v>51</v>
      </c>
      <c r="G67" s="28">
        <v>0</v>
      </c>
      <c r="H67" s="29">
        <v>158</v>
      </c>
      <c r="I67" s="30">
        <v>158</v>
      </c>
      <c r="J67" s="28">
        <v>0</v>
      </c>
      <c r="K67" s="29">
        <v>76.2</v>
      </c>
      <c r="L67" s="30">
        <v>76.2</v>
      </c>
      <c r="M67" s="28">
        <v>0</v>
      </c>
      <c r="N67" s="29">
        <v>49.6</v>
      </c>
      <c r="O67" s="30">
        <v>49.6</v>
      </c>
      <c r="P67" s="28">
        <v>0</v>
      </c>
      <c r="Q67" s="29">
        <v>117</v>
      </c>
      <c r="R67" s="30">
        <v>117</v>
      </c>
      <c r="S67" s="28">
        <v>0</v>
      </c>
      <c r="T67" s="29">
        <v>0</v>
      </c>
      <c r="U67" s="30">
        <v>0</v>
      </c>
      <c r="V67" s="28">
        <v>0</v>
      </c>
      <c r="W67" s="29">
        <v>25.9</v>
      </c>
      <c r="X67" s="30">
        <v>25.9</v>
      </c>
      <c r="Y67" s="28">
        <f t="shared" ref="Y67:Y98" si="12">SUM(G67,J67,M67,P67,S67,V67)</f>
        <v>0</v>
      </c>
      <c r="Z67" s="29">
        <f t="shared" ref="Z67:Z98" si="13">SUM(H67,K67,N67,Q67,T67,W67)</f>
        <v>426.7</v>
      </c>
      <c r="AA67" s="30">
        <f t="shared" ref="AA67:AA98" si="14">SUM(I67,L67,O67,R67,U67,X67)</f>
        <v>426.7</v>
      </c>
      <c r="AB67" s="28">
        <f>SUM(Y$3:Y67)</f>
        <v>575212.09999999986</v>
      </c>
      <c r="AC67" s="29">
        <f>SUM(Z$3:Z67)</f>
        <v>241511.79</v>
      </c>
      <c r="AD67" s="30">
        <f>SUM(AA$3:AA67)</f>
        <v>816723.89</v>
      </c>
      <c r="AE67" s="31">
        <f t="shared" ref="AE67:AE98" si="15">AB67/Y$150*100</f>
        <v>18073.99435670879</v>
      </c>
      <c r="AF67" s="32">
        <f t="shared" ref="AF67:AF98" si="16">AC67/Z$150*100</f>
        <v>2627.338543513782</v>
      </c>
      <c r="AG67" s="33">
        <f t="shared" ref="AG67:AG98" si="17">AD67/AA$150*100</f>
        <v>6599.8956750816178</v>
      </c>
    </row>
    <row r="68" spans="1:33" ht="30" customHeight="1" x14ac:dyDescent="0.25">
      <c r="A68" s="7" t="s">
        <v>33</v>
      </c>
      <c r="B68" s="25">
        <v>66</v>
      </c>
      <c r="C68" s="26" t="s">
        <v>153</v>
      </c>
      <c r="D68" s="26" t="s">
        <v>154</v>
      </c>
      <c r="E68" s="27" t="s">
        <v>61</v>
      </c>
      <c r="F68" s="26" t="s">
        <v>155</v>
      </c>
      <c r="G68" s="34">
        <v>0</v>
      </c>
      <c r="H68" s="35">
        <v>354</v>
      </c>
      <c r="I68" s="36">
        <v>354</v>
      </c>
      <c r="J68" s="34">
        <v>0</v>
      </c>
      <c r="K68" s="35">
        <v>28</v>
      </c>
      <c r="L68" s="36">
        <v>28</v>
      </c>
      <c r="M68" s="34">
        <v>0</v>
      </c>
      <c r="N68" s="35">
        <v>25</v>
      </c>
      <c r="O68" s="36">
        <v>25</v>
      </c>
      <c r="P68" s="34">
        <v>0</v>
      </c>
      <c r="Q68" s="35">
        <v>0</v>
      </c>
      <c r="R68" s="36">
        <v>0</v>
      </c>
      <c r="S68" s="34">
        <v>0</v>
      </c>
      <c r="T68" s="35">
        <v>0</v>
      </c>
      <c r="U68" s="36">
        <v>0</v>
      </c>
      <c r="V68" s="34">
        <v>0</v>
      </c>
      <c r="W68" s="35">
        <v>0</v>
      </c>
      <c r="X68" s="36">
        <v>0</v>
      </c>
      <c r="Y68" s="34">
        <f t="shared" si="12"/>
        <v>0</v>
      </c>
      <c r="Z68" s="35">
        <f t="shared" si="13"/>
        <v>407</v>
      </c>
      <c r="AA68" s="36">
        <f t="shared" si="14"/>
        <v>407</v>
      </c>
      <c r="AB68" s="34">
        <f>SUM(Y$3:Y68)</f>
        <v>575212.09999999986</v>
      </c>
      <c r="AC68" s="35">
        <f>SUM(Z$3:Z68)</f>
        <v>241918.79</v>
      </c>
      <c r="AD68" s="36">
        <f>SUM(AA$3:AA68)</f>
        <v>817130.89</v>
      </c>
      <c r="AE68" s="37">
        <f t="shared" si="15"/>
        <v>18073.99435670879</v>
      </c>
      <c r="AF68" s="38">
        <f t="shared" si="16"/>
        <v>2631.7661815483893</v>
      </c>
      <c r="AG68" s="39">
        <f t="shared" si="17"/>
        <v>6603.1846171251245</v>
      </c>
    </row>
    <row r="69" spans="1:33" ht="30" customHeight="1" x14ac:dyDescent="0.25">
      <c r="A69" s="6" t="s">
        <v>30</v>
      </c>
      <c r="B69" s="3">
        <v>67</v>
      </c>
      <c r="C69" s="4" t="s">
        <v>156</v>
      </c>
      <c r="D69" s="4" t="s">
        <v>156</v>
      </c>
      <c r="E69" s="12" t="s">
        <v>71</v>
      </c>
      <c r="F69" s="4" t="s">
        <v>51</v>
      </c>
      <c r="G69" s="28">
        <v>0</v>
      </c>
      <c r="H69" s="29">
        <v>314</v>
      </c>
      <c r="I69" s="30">
        <v>314</v>
      </c>
      <c r="J69" s="28">
        <v>0</v>
      </c>
      <c r="K69" s="29">
        <v>0</v>
      </c>
      <c r="L69" s="30">
        <v>0</v>
      </c>
      <c r="M69" s="28">
        <v>0</v>
      </c>
      <c r="N69" s="29">
        <v>0</v>
      </c>
      <c r="O69" s="30">
        <v>0</v>
      </c>
      <c r="P69" s="28">
        <v>0</v>
      </c>
      <c r="Q69" s="29">
        <v>0</v>
      </c>
      <c r="R69" s="30">
        <v>0</v>
      </c>
      <c r="S69" s="28">
        <v>0</v>
      </c>
      <c r="T69" s="29">
        <v>0</v>
      </c>
      <c r="U69" s="30">
        <v>0</v>
      </c>
      <c r="V69" s="28">
        <v>0</v>
      </c>
      <c r="W69" s="29">
        <v>91</v>
      </c>
      <c r="X69" s="30">
        <v>91</v>
      </c>
      <c r="Y69" s="28">
        <f t="shared" si="12"/>
        <v>0</v>
      </c>
      <c r="Z69" s="29">
        <f t="shared" si="13"/>
        <v>405</v>
      </c>
      <c r="AA69" s="30">
        <f t="shared" si="14"/>
        <v>405</v>
      </c>
      <c r="AB69" s="28">
        <f>SUM(Y$3:Y69)</f>
        <v>575212.09999999986</v>
      </c>
      <c r="AC69" s="29">
        <f>SUM(Z$3:Z69)</f>
        <v>242323.79</v>
      </c>
      <c r="AD69" s="30">
        <f>SUM(AA$3:AA69)</f>
        <v>817535.89</v>
      </c>
      <c r="AE69" s="31">
        <f t="shared" si="15"/>
        <v>18073.99435670879</v>
      </c>
      <c r="AF69" s="32">
        <f t="shared" si="16"/>
        <v>2636.1720621479376</v>
      </c>
      <c r="AG69" s="33">
        <f t="shared" si="17"/>
        <v>6606.4573972912685</v>
      </c>
    </row>
    <row r="70" spans="1:33" ht="30" customHeight="1" x14ac:dyDescent="0.25">
      <c r="A70" s="6" t="s">
        <v>30</v>
      </c>
      <c r="B70" s="25">
        <v>68</v>
      </c>
      <c r="C70" s="26" t="s">
        <v>157</v>
      </c>
      <c r="D70" s="26" t="s">
        <v>157</v>
      </c>
      <c r="E70" s="27" t="s">
        <v>75</v>
      </c>
      <c r="F70" s="26" t="s">
        <v>29</v>
      </c>
      <c r="G70" s="34">
        <v>380</v>
      </c>
      <c r="H70" s="35">
        <v>0</v>
      </c>
      <c r="I70" s="36">
        <v>380</v>
      </c>
      <c r="J70" s="34">
        <v>0</v>
      </c>
      <c r="K70" s="35">
        <v>0</v>
      </c>
      <c r="L70" s="36">
        <v>0</v>
      </c>
      <c r="M70" s="34">
        <v>0</v>
      </c>
      <c r="N70" s="35">
        <v>0</v>
      </c>
      <c r="O70" s="36">
        <v>0</v>
      </c>
      <c r="P70" s="34">
        <v>0</v>
      </c>
      <c r="Q70" s="35">
        <v>0</v>
      </c>
      <c r="R70" s="36">
        <v>0</v>
      </c>
      <c r="S70" s="34">
        <v>0</v>
      </c>
      <c r="T70" s="35">
        <v>0</v>
      </c>
      <c r="U70" s="36">
        <v>0</v>
      </c>
      <c r="V70" s="34">
        <v>0</v>
      </c>
      <c r="W70" s="35">
        <v>0</v>
      </c>
      <c r="X70" s="36">
        <v>0</v>
      </c>
      <c r="Y70" s="34">
        <f t="shared" si="12"/>
        <v>380</v>
      </c>
      <c r="Z70" s="35">
        <f t="shared" si="13"/>
        <v>0</v>
      </c>
      <c r="AA70" s="36">
        <f t="shared" si="14"/>
        <v>380</v>
      </c>
      <c r="AB70" s="34">
        <f>SUM(Y$3:Y70)</f>
        <v>575592.09999999986</v>
      </c>
      <c r="AC70" s="35">
        <f>SUM(Z$3:Z70)</f>
        <v>242323.79</v>
      </c>
      <c r="AD70" s="36">
        <f>SUM(AA$3:AA70)</f>
        <v>817915.89</v>
      </c>
      <c r="AE70" s="37">
        <f t="shared" si="15"/>
        <v>18085.93450514369</v>
      </c>
      <c r="AF70" s="38">
        <f t="shared" si="16"/>
        <v>2636.1720621479376</v>
      </c>
      <c r="AG70" s="39">
        <f t="shared" si="17"/>
        <v>6609.5281539903663</v>
      </c>
    </row>
    <row r="71" spans="1:33" ht="30" customHeight="1" x14ac:dyDescent="0.25">
      <c r="A71" s="7" t="s">
        <v>33</v>
      </c>
      <c r="B71" s="3">
        <v>69</v>
      </c>
      <c r="C71" s="4" t="s">
        <v>158</v>
      </c>
      <c r="D71" s="4" t="s">
        <v>42</v>
      </c>
      <c r="E71" s="12" t="s">
        <v>43</v>
      </c>
      <c r="F71" s="4" t="s">
        <v>29</v>
      </c>
      <c r="G71" s="28">
        <v>0</v>
      </c>
      <c r="H71" s="29">
        <v>328</v>
      </c>
      <c r="I71" s="30">
        <v>328</v>
      </c>
      <c r="J71" s="28">
        <v>0</v>
      </c>
      <c r="K71" s="29">
        <v>0</v>
      </c>
      <c r="L71" s="30">
        <v>0</v>
      </c>
      <c r="M71" s="28">
        <v>0</v>
      </c>
      <c r="N71" s="29">
        <v>0</v>
      </c>
      <c r="O71" s="30">
        <v>0</v>
      </c>
      <c r="P71" s="28">
        <v>0</v>
      </c>
      <c r="Q71" s="29">
        <v>0</v>
      </c>
      <c r="R71" s="30">
        <v>0</v>
      </c>
      <c r="S71" s="28">
        <v>0</v>
      </c>
      <c r="T71" s="29">
        <v>0</v>
      </c>
      <c r="U71" s="30">
        <v>0</v>
      </c>
      <c r="V71" s="28">
        <v>0</v>
      </c>
      <c r="W71" s="29">
        <v>0</v>
      </c>
      <c r="X71" s="30">
        <v>0</v>
      </c>
      <c r="Y71" s="28">
        <f t="shared" si="12"/>
        <v>0</v>
      </c>
      <c r="Z71" s="29">
        <f t="shared" si="13"/>
        <v>328</v>
      </c>
      <c r="AA71" s="30">
        <f t="shared" si="14"/>
        <v>328</v>
      </c>
      <c r="AB71" s="28">
        <f>SUM(Y$3:Y71)</f>
        <v>575592.09999999986</v>
      </c>
      <c r="AC71" s="29">
        <f>SUM(Z$3:Z71)</f>
        <v>242651.79</v>
      </c>
      <c r="AD71" s="30">
        <f>SUM(AA$3:AA71)</f>
        <v>818243.89</v>
      </c>
      <c r="AE71" s="31">
        <f t="shared" si="15"/>
        <v>18085.93450514369</v>
      </c>
      <c r="AF71" s="32">
        <f t="shared" si="16"/>
        <v>2639.7402814976949</v>
      </c>
      <c r="AG71" s="33">
        <f t="shared" si="17"/>
        <v>6612.1787018780096</v>
      </c>
    </row>
    <row r="72" spans="1:33" ht="30" customHeight="1" x14ac:dyDescent="0.25">
      <c r="A72" s="2" t="s">
        <v>20</v>
      </c>
      <c r="B72" s="25">
        <v>70</v>
      </c>
      <c r="C72" s="26" t="s">
        <v>159</v>
      </c>
      <c r="D72" s="26" t="s">
        <v>49</v>
      </c>
      <c r="E72" s="27" t="s">
        <v>160</v>
      </c>
      <c r="F72" s="26" t="s">
        <v>113</v>
      </c>
      <c r="G72" s="34">
        <v>271</v>
      </c>
      <c r="H72" s="35">
        <v>0</v>
      </c>
      <c r="I72" s="36">
        <v>271</v>
      </c>
      <c r="J72" s="34">
        <v>0</v>
      </c>
      <c r="K72" s="35">
        <v>0</v>
      </c>
      <c r="L72" s="36">
        <v>0</v>
      </c>
      <c r="M72" s="34">
        <v>23</v>
      </c>
      <c r="N72" s="35">
        <v>0</v>
      </c>
      <c r="O72" s="36">
        <v>23</v>
      </c>
      <c r="P72" s="34">
        <v>27</v>
      </c>
      <c r="Q72" s="35">
        <v>0</v>
      </c>
      <c r="R72" s="36">
        <v>27</v>
      </c>
      <c r="S72" s="34">
        <v>3</v>
      </c>
      <c r="T72" s="35">
        <v>0</v>
      </c>
      <c r="U72" s="36">
        <v>3</v>
      </c>
      <c r="V72" s="34">
        <v>0</v>
      </c>
      <c r="W72" s="35">
        <v>0</v>
      </c>
      <c r="X72" s="36">
        <v>0</v>
      </c>
      <c r="Y72" s="34">
        <f t="shared" si="12"/>
        <v>324</v>
      </c>
      <c r="Z72" s="35">
        <f t="shared" si="13"/>
        <v>0</v>
      </c>
      <c r="AA72" s="36">
        <f t="shared" si="14"/>
        <v>324</v>
      </c>
      <c r="AB72" s="34">
        <f>SUM(Y$3:Y72)</f>
        <v>575916.09999999986</v>
      </c>
      <c r="AC72" s="35">
        <f>SUM(Z$3:Z72)</f>
        <v>242651.79</v>
      </c>
      <c r="AD72" s="36">
        <f>SUM(AA$3:AA72)</f>
        <v>818567.89</v>
      </c>
      <c r="AE72" s="37">
        <f t="shared" si="15"/>
        <v>18096.115052756602</v>
      </c>
      <c r="AF72" s="38">
        <f t="shared" si="16"/>
        <v>2639.7402814976949</v>
      </c>
      <c r="AG72" s="39">
        <f t="shared" si="17"/>
        <v>6614.7969260109248</v>
      </c>
    </row>
    <row r="73" spans="1:33" ht="30" customHeight="1" x14ac:dyDescent="0.25">
      <c r="A73" s="7" t="s">
        <v>33</v>
      </c>
      <c r="B73" s="3">
        <v>71</v>
      </c>
      <c r="C73" s="4" t="s">
        <v>161</v>
      </c>
      <c r="D73" s="4" t="s">
        <v>162</v>
      </c>
      <c r="E73" s="12" t="s">
        <v>43</v>
      </c>
      <c r="F73" s="4" t="s">
        <v>155</v>
      </c>
      <c r="G73" s="28">
        <v>0</v>
      </c>
      <c r="H73" s="29">
        <v>324</v>
      </c>
      <c r="I73" s="30">
        <v>324</v>
      </c>
      <c r="J73" s="28">
        <v>0</v>
      </c>
      <c r="K73" s="29">
        <v>0</v>
      </c>
      <c r="L73" s="30">
        <v>0</v>
      </c>
      <c r="M73" s="28">
        <v>0</v>
      </c>
      <c r="N73" s="29">
        <v>0</v>
      </c>
      <c r="O73" s="30">
        <v>0</v>
      </c>
      <c r="P73" s="28">
        <v>0</v>
      </c>
      <c r="Q73" s="29">
        <v>0</v>
      </c>
      <c r="R73" s="30">
        <v>0</v>
      </c>
      <c r="S73" s="28">
        <v>0</v>
      </c>
      <c r="T73" s="29">
        <v>0</v>
      </c>
      <c r="U73" s="30">
        <v>0</v>
      </c>
      <c r="V73" s="28">
        <v>0</v>
      </c>
      <c r="W73" s="29">
        <v>0</v>
      </c>
      <c r="X73" s="30">
        <v>0</v>
      </c>
      <c r="Y73" s="28">
        <f t="shared" si="12"/>
        <v>0</v>
      </c>
      <c r="Z73" s="29">
        <f t="shared" si="13"/>
        <v>324</v>
      </c>
      <c r="AA73" s="30">
        <f t="shared" si="14"/>
        <v>324</v>
      </c>
      <c r="AB73" s="28">
        <f>SUM(Y$3:Y73)</f>
        <v>575916.09999999986</v>
      </c>
      <c r="AC73" s="29">
        <f>SUM(Z$3:Z73)</f>
        <v>242975.79</v>
      </c>
      <c r="AD73" s="30">
        <f>SUM(AA$3:AA73)</f>
        <v>818891.89</v>
      </c>
      <c r="AE73" s="31">
        <f t="shared" si="15"/>
        <v>18096.115052756602</v>
      </c>
      <c r="AF73" s="32">
        <f t="shared" si="16"/>
        <v>2643.2649859773333</v>
      </c>
      <c r="AG73" s="33">
        <f t="shared" si="17"/>
        <v>6617.41515014384</v>
      </c>
    </row>
    <row r="74" spans="1:33" ht="30" customHeight="1" x14ac:dyDescent="0.25">
      <c r="A74" s="2" t="s">
        <v>20</v>
      </c>
      <c r="B74" s="25">
        <v>72</v>
      </c>
      <c r="C74" s="26" t="s">
        <v>163</v>
      </c>
      <c r="D74" s="26" t="s">
        <v>164</v>
      </c>
      <c r="E74" s="27" t="s">
        <v>165</v>
      </c>
      <c r="F74" s="26" t="s">
        <v>29</v>
      </c>
      <c r="G74" s="34">
        <v>319</v>
      </c>
      <c r="H74" s="35">
        <v>0</v>
      </c>
      <c r="I74" s="36">
        <v>319</v>
      </c>
      <c r="J74" s="34">
        <v>0</v>
      </c>
      <c r="K74" s="35">
        <v>0</v>
      </c>
      <c r="L74" s="36">
        <v>0</v>
      </c>
      <c r="M74" s="34">
        <v>0</v>
      </c>
      <c r="N74" s="35">
        <v>0</v>
      </c>
      <c r="O74" s="36">
        <v>0</v>
      </c>
      <c r="P74" s="34">
        <v>0</v>
      </c>
      <c r="Q74" s="35">
        <v>0</v>
      </c>
      <c r="R74" s="36">
        <v>0</v>
      </c>
      <c r="S74" s="34">
        <v>0</v>
      </c>
      <c r="T74" s="35">
        <v>0</v>
      </c>
      <c r="U74" s="36">
        <v>0</v>
      </c>
      <c r="V74" s="34">
        <v>0</v>
      </c>
      <c r="W74" s="35">
        <v>0</v>
      </c>
      <c r="X74" s="36">
        <v>0</v>
      </c>
      <c r="Y74" s="34">
        <f t="shared" si="12"/>
        <v>319</v>
      </c>
      <c r="Z74" s="35">
        <f t="shared" si="13"/>
        <v>0</v>
      </c>
      <c r="AA74" s="36">
        <f t="shared" si="14"/>
        <v>319</v>
      </c>
      <c r="AB74" s="34">
        <f>SUM(Y$3:Y74)</f>
        <v>576235.09999999986</v>
      </c>
      <c r="AC74" s="35">
        <f>SUM(Z$3:Z74)</f>
        <v>242975.79</v>
      </c>
      <c r="AD74" s="36">
        <f>SUM(AA$3:AA74)</f>
        <v>819210.89</v>
      </c>
      <c r="AE74" s="37">
        <f t="shared" si="15"/>
        <v>18106.138493153267</v>
      </c>
      <c r="AF74" s="38">
        <f t="shared" si="16"/>
        <v>2643.2649859773333</v>
      </c>
      <c r="AG74" s="39">
        <f t="shared" si="17"/>
        <v>6619.9929695833462</v>
      </c>
    </row>
    <row r="75" spans="1:33" ht="30" customHeight="1" x14ac:dyDescent="0.25">
      <c r="A75" s="9" t="s">
        <v>36</v>
      </c>
      <c r="B75" s="3">
        <v>73</v>
      </c>
      <c r="C75" s="4" t="s">
        <v>166</v>
      </c>
      <c r="D75" s="4" t="s">
        <v>167</v>
      </c>
      <c r="E75" s="12" t="s">
        <v>168</v>
      </c>
      <c r="F75" s="4" t="s">
        <v>169</v>
      </c>
      <c r="G75" s="28">
        <v>0</v>
      </c>
      <c r="H75" s="29">
        <v>0</v>
      </c>
      <c r="I75" s="30">
        <v>0</v>
      </c>
      <c r="J75" s="28">
        <v>0</v>
      </c>
      <c r="K75" s="29">
        <v>277</v>
      </c>
      <c r="L75" s="30">
        <v>277</v>
      </c>
      <c r="M75" s="28">
        <v>0</v>
      </c>
      <c r="N75" s="29">
        <v>30.8</v>
      </c>
      <c r="O75" s="30">
        <v>30.8</v>
      </c>
      <c r="P75" s="28">
        <v>0</v>
      </c>
      <c r="Q75" s="29">
        <v>0</v>
      </c>
      <c r="R75" s="30">
        <v>0</v>
      </c>
      <c r="S75" s="28">
        <v>0</v>
      </c>
      <c r="T75" s="29">
        <v>0</v>
      </c>
      <c r="U75" s="30">
        <v>0</v>
      </c>
      <c r="V75" s="28">
        <v>0</v>
      </c>
      <c r="W75" s="29">
        <v>8.4600000000000009</v>
      </c>
      <c r="X75" s="30">
        <v>8.4600000000000009</v>
      </c>
      <c r="Y75" s="28">
        <f t="shared" si="12"/>
        <v>0</v>
      </c>
      <c r="Z75" s="29">
        <f t="shared" si="13"/>
        <v>316.26</v>
      </c>
      <c r="AA75" s="30">
        <f t="shared" si="14"/>
        <v>316.26</v>
      </c>
      <c r="AB75" s="28">
        <f>SUM(Y$3:Y75)</f>
        <v>576235.09999999986</v>
      </c>
      <c r="AC75" s="29">
        <f>SUM(Z$3:Z75)</f>
        <v>243292.05000000002</v>
      </c>
      <c r="AD75" s="30">
        <f>SUM(AA$3:AA75)</f>
        <v>819527.15</v>
      </c>
      <c r="AE75" s="31">
        <f t="shared" si="15"/>
        <v>18106.138493153267</v>
      </c>
      <c r="AF75" s="32">
        <f t="shared" si="16"/>
        <v>2646.7054891832913</v>
      </c>
      <c r="AG75" s="33">
        <f t="shared" si="17"/>
        <v>6622.5486472508646</v>
      </c>
    </row>
    <row r="76" spans="1:33" ht="30" customHeight="1" x14ac:dyDescent="0.25">
      <c r="A76" s="2" t="s">
        <v>20</v>
      </c>
      <c r="B76" s="25">
        <v>74</v>
      </c>
      <c r="C76" s="26" t="s">
        <v>170</v>
      </c>
      <c r="D76" s="26" t="s">
        <v>170</v>
      </c>
      <c r="E76" s="27" t="s">
        <v>105</v>
      </c>
      <c r="F76" s="26" t="s">
        <v>29</v>
      </c>
      <c r="G76" s="34">
        <v>0</v>
      </c>
      <c r="H76" s="35">
        <v>213</v>
      </c>
      <c r="I76" s="36">
        <v>213</v>
      </c>
      <c r="J76" s="34">
        <v>0</v>
      </c>
      <c r="K76" s="35">
        <v>0</v>
      </c>
      <c r="L76" s="36">
        <v>0</v>
      </c>
      <c r="M76" s="34">
        <v>0</v>
      </c>
      <c r="N76" s="35">
        <v>21.9</v>
      </c>
      <c r="O76" s="36">
        <v>21.9</v>
      </c>
      <c r="P76" s="34">
        <v>0</v>
      </c>
      <c r="Q76" s="35">
        <v>0</v>
      </c>
      <c r="R76" s="36">
        <v>0</v>
      </c>
      <c r="S76" s="34">
        <v>0</v>
      </c>
      <c r="T76" s="35">
        <v>1.45</v>
      </c>
      <c r="U76" s="36">
        <v>1.45</v>
      </c>
      <c r="V76" s="34">
        <v>0</v>
      </c>
      <c r="W76" s="35">
        <v>66</v>
      </c>
      <c r="X76" s="36">
        <v>66</v>
      </c>
      <c r="Y76" s="34">
        <f t="shared" si="12"/>
        <v>0</v>
      </c>
      <c r="Z76" s="35">
        <f t="shared" si="13"/>
        <v>302.35000000000002</v>
      </c>
      <c r="AA76" s="36">
        <f t="shared" si="14"/>
        <v>302.35000000000002</v>
      </c>
      <c r="AB76" s="34">
        <f>SUM(Y$3:Y76)</f>
        <v>576235.09999999986</v>
      </c>
      <c r="AC76" s="35">
        <f>SUM(Z$3:Z76)</f>
        <v>243594.40000000002</v>
      </c>
      <c r="AD76" s="36">
        <f>SUM(AA$3:AA76)</f>
        <v>819829.5</v>
      </c>
      <c r="AE76" s="37">
        <f t="shared" si="15"/>
        <v>18106.138493153267</v>
      </c>
      <c r="AF76" s="38">
        <f t="shared" si="16"/>
        <v>2649.9946694284104</v>
      </c>
      <c r="AG76" s="39">
        <f t="shared" si="17"/>
        <v>6624.9919190613173</v>
      </c>
    </row>
    <row r="77" spans="1:33" ht="30" customHeight="1" x14ac:dyDescent="0.25">
      <c r="A77" s="7" t="s">
        <v>33</v>
      </c>
      <c r="B77" s="3">
        <v>75</v>
      </c>
      <c r="C77" s="4" t="s">
        <v>171</v>
      </c>
      <c r="D77" s="4" t="s">
        <v>38</v>
      </c>
      <c r="E77" s="12" t="s">
        <v>43</v>
      </c>
      <c r="F77" s="4" t="s">
        <v>120</v>
      </c>
      <c r="G77" s="28">
        <v>0</v>
      </c>
      <c r="H77" s="29">
        <v>240</v>
      </c>
      <c r="I77" s="30">
        <v>240</v>
      </c>
      <c r="J77" s="28">
        <v>0</v>
      </c>
      <c r="K77" s="29">
        <v>0</v>
      </c>
      <c r="L77" s="30">
        <v>0</v>
      </c>
      <c r="M77" s="28">
        <v>0</v>
      </c>
      <c r="N77" s="29">
        <v>61</v>
      </c>
      <c r="O77" s="30">
        <v>61</v>
      </c>
      <c r="P77" s="28">
        <v>0</v>
      </c>
      <c r="Q77" s="29">
        <v>0</v>
      </c>
      <c r="R77" s="30">
        <v>0</v>
      </c>
      <c r="S77" s="28">
        <v>0</v>
      </c>
      <c r="T77" s="29">
        <v>0</v>
      </c>
      <c r="U77" s="30">
        <v>0</v>
      </c>
      <c r="V77" s="28">
        <v>0</v>
      </c>
      <c r="W77" s="29">
        <v>0</v>
      </c>
      <c r="X77" s="30">
        <v>0</v>
      </c>
      <c r="Y77" s="28">
        <f t="shared" si="12"/>
        <v>0</v>
      </c>
      <c r="Z77" s="29">
        <f t="shared" si="13"/>
        <v>301</v>
      </c>
      <c r="AA77" s="30">
        <f t="shared" si="14"/>
        <v>301</v>
      </c>
      <c r="AB77" s="28">
        <f>SUM(Y$3:Y77)</f>
        <v>576235.09999999986</v>
      </c>
      <c r="AC77" s="29">
        <f>SUM(Z$3:Z77)</f>
        <v>243895.40000000002</v>
      </c>
      <c r="AD77" s="30">
        <f>SUM(AA$3:AA77)</f>
        <v>820130.5</v>
      </c>
      <c r="AE77" s="31">
        <f t="shared" si="15"/>
        <v>18106.138493153267</v>
      </c>
      <c r="AF77" s="32">
        <f t="shared" si="16"/>
        <v>2653.2691634048647</v>
      </c>
      <c r="AG77" s="33">
        <f t="shared" si="17"/>
        <v>6627.4242816045498</v>
      </c>
    </row>
    <row r="78" spans="1:33" ht="30" customHeight="1" x14ac:dyDescent="0.25">
      <c r="A78" s="7" t="s">
        <v>33</v>
      </c>
      <c r="B78" s="25">
        <v>76</v>
      </c>
      <c r="C78" s="26" t="s">
        <v>172</v>
      </c>
      <c r="D78" s="26" t="s">
        <v>173</v>
      </c>
      <c r="E78" s="27" t="s">
        <v>43</v>
      </c>
      <c r="F78" s="26" t="s">
        <v>51</v>
      </c>
      <c r="G78" s="34">
        <v>0</v>
      </c>
      <c r="H78" s="35">
        <v>0</v>
      </c>
      <c r="I78" s="36">
        <v>0</v>
      </c>
      <c r="J78" s="34">
        <v>0</v>
      </c>
      <c r="K78" s="35">
        <v>30</v>
      </c>
      <c r="L78" s="36">
        <v>30</v>
      </c>
      <c r="M78" s="34">
        <v>0</v>
      </c>
      <c r="N78" s="35">
        <v>251</v>
      </c>
      <c r="O78" s="36">
        <v>251</v>
      </c>
      <c r="P78" s="34">
        <v>0</v>
      </c>
      <c r="Q78" s="35">
        <v>17</v>
      </c>
      <c r="R78" s="36">
        <v>17</v>
      </c>
      <c r="S78" s="34">
        <v>0</v>
      </c>
      <c r="T78" s="35">
        <v>0</v>
      </c>
      <c r="U78" s="36">
        <v>0</v>
      </c>
      <c r="V78" s="34">
        <v>0</v>
      </c>
      <c r="W78" s="35">
        <v>0</v>
      </c>
      <c r="X78" s="36">
        <v>0</v>
      </c>
      <c r="Y78" s="34">
        <f t="shared" si="12"/>
        <v>0</v>
      </c>
      <c r="Z78" s="35">
        <f t="shared" si="13"/>
        <v>298</v>
      </c>
      <c r="AA78" s="36">
        <f t="shared" si="14"/>
        <v>298</v>
      </c>
      <c r="AB78" s="34">
        <f>SUM(Y$3:Y78)</f>
        <v>576235.09999999986</v>
      </c>
      <c r="AC78" s="35">
        <f>SUM(Z$3:Z78)</f>
        <v>244193.40000000002</v>
      </c>
      <c r="AD78" s="36">
        <f>SUM(AA$3:AA78)</f>
        <v>820428.5</v>
      </c>
      <c r="AE78" s="37">
        <f t="shared" si="15"/>
        <v>18106.138493153267</v>
      </c>
      <c r="AF78" s="38">
        <f t="shared" si="16"/>
        <v>2656.5110212287295</v>
      </c>
      <c r="AG78" s="39">
        <f t="shared" si="17"/>
        <v>6629.8324013317388</v>
      </c>
    </row>
    <row r="79" spans="1:33" ht="30" customHeight="1" x14ac:dyDescent="0.25">
      <c r="A79" s="6" t="s">
        <v>30</v>
      </c>
      <c r="B79" s="3">
        <v>77</v>
      </c>
      <c r="C79" s="4" t="s">
        <v>174</v>
      </c>
      <c r="D79" s="4" t="s">
        <v>78</v>
      </c>
      <c r="E79" s="12" t="s">
        <v>61</v>
      </c>
      <c r="F79" s="4" t="s">
        <v>51</v>
      </c>
      <c r="G79" s="28">
        <v>0</v>
      </c>
      <c r="H79" s="29">
        <v>203</v>
      </c>
      <c r="I79" s="30">
        <v>203</v>
      </c>
      <c r="J79" s="28">
        <v>0</v>
      </c>
      <c r="K79" s="29">
        <v>0</v>
      </c>
      <c r="L79" s="30">
        <v>0</v>
      </c>
      <c r="M79" s="28">
        <v>0</v>
      </c>
      <c r="N79" s="29">
        <v>84</v>
      </c>
      <c r="O79" s="30">
        <v>84</v>
      </c>
      <c r="P79" s="28">
        <v>0</v>
      </c>
      <c r="Q79" s="29">
        <v>0</v>
      </c>
      <c r="R79" s="30">
        <v>0</v>
      </c>
      <c r="S79" s="28">
        <v>0</v>
      </c>
      <c r="T79" s="29">
        <v>0</v>
      </c>
      <c r="U79" s="30">
        <v>0</v>
      </c>
      <c r="V79" s="28">
        <v>0</v>
      </c>
      <c r="W79" s="29">
        <v>0</v>
      </c>
      <c r="X79" s="30">
        <v>0</v>
      </c>
      <c r="Y79" s="28">
        <f t="shared" si="12"/>
        <v>0</v>
      </c>
      <c r="Z79" s="29">
        <f t="shared" si="13"/>
        <v>287</v>
      </c>
      <c r="AA79" s="30">
        <f t="shared" si="14"/>
        <v>287</v>
      </c>
      <c r="AB79" s="28">
        <f>SUM(Y$3:Y79)</f>
        <v>576235.09999999986</v>
      </c>
      <c r="AC79" s="29">
        <f>SUM(Z$3:Z79)</f>
        <v>244480.40000000002</v>
      </c>
      <c r="AD79" s="30">
        <f>SUM(AA$3:AA79)</f>
        <v>820715.5</v>
      </c>
      <c r="AE79" s="31">
        <f t="shared" si="15"/>
        <v>18106.138493153267</v>
      </c>
      <c r="AF79" s="32">
        <f t="shared" si="16"/>
        <v>2659.6332131597674</v>
      </c>
      <c r="AG79" s="33">
        <f t="shared" si="17"/>
        <v>6632.151630733425</v>
      </c>
    </row>
    <row r="80" spans="1:33" ht="30" customHeight="1" x14ac:dyDescent="0.25">
      <c r="A80" s="7" t="s">
        <v>33</v>
      </c>
      <c r="B80" s="25">
        <v>78</v>
      </c>
      <c r="C80" s="26" t="s">
        <v>175</v>
      </c>
      <c r="D80" s="26" t="s">
        <v>176</v>
      </c>
      <c r="E80" s="27" t="s">
        <v>43</v>
      </c>
      <c r="F80" s="26" t="s">
        <v>54</v>
      </c>
      <c r="G80" s="34">
        <v>0</v>
      </c>
      <c r="H80" s="35">
        <v>284</v>
      </c>
      <c r="I80" s="36">
        <v>284</v>
      </c>
      <c r="J80" s="34">
        <v>0</v>
      </c>
      <c r="K80" s="35">
        <v>0</v>
      </c>
      <c r="L80" s="36">
        <v>0</v>
      </c>
      <c r="M80" s="34">
        <v>0</v>
      </c>
      <c r="N80" s="35">
        <v>0</v>
      </c>
      <c r="O80" s="36">
        <v>0</v>
      </c>
      <c r="P80" s="34">
        <v>0</v>
      </c>
      <c r="Q80" s="35">
        <v>0</v>
      </c>
      <c r="R80" s="36">
        <v>0</v>
      </c>
      <c r="S80" s="34">
        <v>0</v>
      </c>
      <c r="T80" s="35">
        <v>0</v>
      </c>
      <c r="U80" s="36">
        <v>0</v>
      </c>
      <c r="V80" s="34">
        <v>0</v>
      </c>
      <c r="W80" s="35">
        <v>0</v>
      </c>
      <c r="X80" s="36">
        <v>0</v>
      </c>
      <c r="Y80" s="34">
        <f t="shared" si="12"/>
        <v>0</v>
      </c>
      <c r="Z80" s="35">
        <f t="shared" si="13"/>
        <v>284</v>
      </c>
      <c r="AA80" s="36">
        <f t="shared" si="14"/>
        <v>284</v>
      </c>
      <c r="AB80" s="34">
        <f>SUM(Y$3:Y80)</f>
        <v>576235.09999999986</v>
      </c>
      <c r="AC80" s="35">
        <f>SUM(Z$3:Z80)</f>
        <v>244764.40000000002</v>
      </c>
      <c r="AD80" s="36">
        <f>SUM(AA$3:AA80)</f>
        <v>820999.5</v>
      </c>
      <c r="AE80" s="37">
        <f t="shared" si="15"/>
        <v>18106.138493153267</v>
      </c>
      <c r="AF80" s="38">
        <f t="shared" si="16"/>
        <v>2662.7227689382157</v>
      </c>
      <c r="AG80" s="39">
        <f t="shared" si="17"/>
        <v>6634.4466173190667</v>
      </c>
    </row>
    <row r="81" spans="1:33" ht="30" customHeight="1" x14ac:dyDescent="0.25">
      <c r="A81" s="7" t="s">
        <v>33</v>
      </c>
      <c r="B81" s="3">
        <v>79</v>
      </c>
      <c r="C81" s="4" t="s">
        <v>177</v>
      </c>
      <c r="D81" s="4" t="s">
        <v>178</v>
      </c>
      <c r="E81" s="12" t="s">
        <v>43</v>
      </c>
      <c r="F81" s="4" t="s">
        <v>47</v>
      </c>
      <c r="G81" s="28">
        <v>0</v>
      </c>
      <c r="H81" s="29">
        <v>214</v>
      </c>
      <c r="I81" s="30">
        <v>214</v>
      </c>
      <c r="J81" s="28">
        <v>0</v>
      </c>
      <c r="K81" s="29">
        <v>32</v>
      </c>
      <c r="L81" s="30">
        <v>32</v>
      </c>
      <c r="M81" s="28">
        <v>0</v>
      </c>
      <c r="N81" s="29">
        <v>38</v>
      </c>
      <c r="O81" s="30">
        <v>38</v>
      </c>
      <c r="P81" s="28">
        <v>0</v>
      </c>
      <c r="Q81" s="29">
        <v>0</v>
      </c>
      <c r="R81" s="30">
        <v>0</v>
      </c>
      <c r="S81" s="28">
        <v>0</v>
      </c>
      <c r="T81" s="29">
        <v>0</v>
      </c>
      <c r="U81" s="30">
        <v>0</v>
      </c>
      <c r="V81" s="28">
        <v>0</v>
      </c>
      <c r="W81" s="29">
        <v>0</v>
      </c>
      <c r="X81" s="30">
        <v>0</v>
      </c>
      <c r="Y81" s="28">
        <f t="shared" si="12"/>
        <v>0</v>
      </c>
      <c r="Z81" s="29">
        <f t="shared" si="13"/>
        <v>284</v>
      </c>
      <c r="AA81" s="30">
        <f t="shared" si="14"/>
        <v>284</v>
      </c>
      <c r="AB81" s="28">
        <f>SUM(Y$3:Y81)</f>
        <v>576235.09999999986</v>
      </c>
      <c r="AC81" s="29">
        <f>SUM(Z$3:Z81)</f>
        <v>245048.40000000002</v>
      </c>
      <c r="AD81" s="30">
        <f>SUM(AA$3:AA81)</f>
        <v>821283.5</v>
      </c>
      <c r="AE81" s="31">
        <f t="shared" si="15"/>
        <v>18106.138493153267</v>
      </c>
      <c r="AF81" s="32">
        <f t="shared" si="16"/>
        <v>2665.8123247166641</v>
      </c>
      <c r="AG81" s="33">
        <f t="shared" si="17"/>
        <v>6636.7416039047084</v>
      </c>
    </row>
    <row r="82" spans="1:33" ht="30" customHeight="1" x14ac:dyDescent="0.25">
      <c r="A82" s="2" t="s">
        <v>20</v>
      </c>
      <c r="B82" s="25">
        <v>80</v>
      </c>
      <c r="C82" s="26" t="s">
        <v>179</v>
      </c>
      <c r="D82" s="26" t="s">
        <v>180</v>
      </c>
      <c r="E82" s="27" t="s">
        <v>105</v>
      </c>
      <c r="F82" s="26" t="s">
        <v>51</v>
      </c>
      <c r="G82" s="34">
        <v>0</v>
      </c>
      <c r="H82" s="35">
        <v>217</v>
      </c>
      <c r="I82" s="36">
        <v>217</v>
      </c>
      <c r="J82" s="34">
        <v>0</v>
      </c>
      <c r="K82" s="35">
        <v>0</v>
      </c>
      <c r="L82" s="36">
        <v>0</v>
      </c>
      <c r="M82" s="34">
        <v>0</v>
      </c>
      <c r="N82" s="35">
        <v>22.2</v>
      </c>
      <c r="O82" s="36">
        <v>22.2</v>
      </c>
      <c r="P82" s="34">
        <v>0</v>
      </c>
      <c r="Q82" s="35">
        <v>41.4</v>
      </c>
      <c r="R82" s="36">
        <v>41.4</v>
      </c>
      <c r="S82" s="34">
        <v>0</v>
      </c>
      <c r="T82" s="35">
        <v>0</v>
      </c>
      <c r="U82" s="36">
        <v>0</v>
      </c>
      <c r="V82" s="34">
        <v>0</v>
      </c>
      <c r="W82" s="35">
        <v>0</v>
      </c>
      <c r="X82" s="36">
        <v>0</v>
      </c>
      <c r="Y82" s="34">
        <f t="shared" si="12"/>
        <v>0</v>
      </c>
      <c r="Z82" s="35">
        <f t="shared" si="13"/>
        <v>280.59999999999997</v>
      </c>
      <c r="AA82" s="36">
        <f t="shared" si="14"/>
        <v>280.59999999999997</v>
      </c>
      <c r="AB82" s="34">
        <f>SUM(Y$3:Y82)</f>
        <v>576235.09999999986</v>
      </c>
      <c r="AC82" s="35">
        <f>SUM(Z$3:Z82)</f>
        <v>245329.00000000003</v>
      </c>
      <c r="AD82" s="36">
        <f>SUM(AA$3:AA82)</f>
        <v>821564.1</v>
      </c>
      <c r="AE82" s="37">
        <f t="shared" si="15"/>
        <v>18106.138493153267</v>
      </c>
      <c r="AF82" s="38">
        <f t="shared" si="16"/>
        <v>2668.8648928555112</v>
      </c>
      <c r="AG82" s="39">
        <f t="shared" si="17"/>
        <v>6639.0091152988316</v>
      </c>
    </row>
    <row r="83" spans="1:33" ht="30" customHeight="1" x14ac:dyDescent="0.25">
      <c r="A83" s="10" t="s">
        <v>40</v>
      </c>
      <c r="B83" s="3">
        <v>81</v>
      </c>
      <c r="C83" s="4" t="s">
        <v>181</v>
      </c>
      <c r="D83" s="4" t="s">
        <v>182</v>
      </c>
      <c r="E83" s="12" t="s">
        <v>183</v>
      </c>
      <c r="F83" s="4" t="s">
        <v>136</v>
      </c>
      <c r="G83" s="28">
        <v>251</v>
      </c>
      <c r="H83" s="29">
        <v>0</v>
      </c>
      <c r="I83" s="30">
        <v>251</v>
      </c>
      <c r="J83" s="28">
        <v>0</v>
      </c>
      <c r="K83" s="29">
        <v>0</v>
      </c>
      <c r="L83" s="30">
        <v>0</v>
      </c>
      <c r="M83" s="28">
        <v>27</v>
      </c>
      <c r="N83" s="29">
        <v>0</v>
      </c>
      <c r="O83" s="30">
        <v>27</v>
      </c>
      <c r="P83" s="28">
        <v>0</v>
      </c>
      <c r="Q83" s="29">
        <v>0</v>
      </c>
      <c r="R83" s="30">
        <v>0</v>
      </c>
      <c r="S83" s="28">
        <v>0</v>
      </c>
      <c r="T83" s="29">
        <v>0</v>
      </c>
      <c r="U83" s="30">
        <v>0</v>
      </c>
      <c r="V83" s="28">
        <v>0</v>
      </c>
      <c r="W83" s="29">
        <v>0</v>
      </c>
      <c r="X83" s="30">
        <v>0</v>
      </c>
      <c r="Y83" s="28">
        <f t="shared" si="12"/>
        <v>278</v>
      </c>
      <c r="Z83" s="29">
        <f t="shared" si="13"/>
        <v>0</v>
      </c>
      <c r="AA83" s="30">
        <f t="shared" si="14"/>
        <v>278</v>
      </c>
      <c r="AB83" s="28">
        <f>SUM(Y$3:Y83)</f>
        <v>576513.09999999986</v>
      </c>
      <c r="AC83" s="29">
        <f>SUM(Z$3:Z83)</f>
        <v>245329.00000000003</v>
      </c>
      <c r="AD83" s="30">
        <f>SUM(AA$3:AA83)</f>
        <v>821842.1</v>
      </c>
      <c r="AE83" s="31">
        <f t="shared" si="15"/>
        <v>18114.87365437669</v>
      </c>
      <c r="AF83" s="32">
        <f t="shared" si="16"/>
        <v>2668.8648928555112</v>
      </c>
      <c r="AG83" s="33">
        <f t="shared" si="17"/>
        <v>6641.2556162523824</v>
      </c>
    </row>
    <row r="84" spans="1:33" ht="30" customHeight="1" x14ac:dyDescent="0.25">
      <c r="A84" s="9" t="s">
        <v>36</v>
      </c>
      <c r="B84" s="25">
        <v>82</v>
      </c>
      <c r="C84" s="26" t="s">
        <v>184</v>
      </c>
      <c r="D84" s="26" t="s">
        <v>185</v>
      </c>
      <c r="E84" s="27" t="s">
        <v>186</v>
      </c>
      <c r="F84" s="26" t="s">
        <v>47</v>
      </c>
      <c r="G84" s="34">
        <v>0</v>
      </c>
      <c r="H84" s="35">
        <v>188</v>
      </c>
      <c r="I84" s="36">
        <v>188</v>
      </c>
      <c r="J84" s="34">
        <v>0</v>
      </c>
      <c r="K84" s="35">
        <v>38.200000000000003</v>
      </c>
      <c r="L84" s="36">
        <v>38.200000000000003</v>
      </c>
      <c r="M84" s="34">
        <v>0</v>
      </c>
      <c r="N84" s="35">
        <v>38.200000000000003</v>
      </c>
      <c r="O84" s="36">
        <v>38.200000000000003</v>
      </c>
      <c r="P84" s="34">
        <v>0</v>
      </c>
      <c r="Q84" s="35">
        <v>0</v>
      </c>
      <c r="R84" s="36">
        <v>0</v>
      </c>
      <c r="S84" s="34">
        <v>0</v>
      </c>
      <c r="T84" s="35">
        <v>0</v>
      </c>
      <c r="U84" s="36">
        <v>0</v>
      </c>
      <c r="V84" s="34">
        <v>0</v>
      </c>
      <c r="W84" s="35">
        <v>0</v>
      </c>
      <c r="X84" s="36">
        <v>0</v>
      </c>
      <c r="Y84" s="34">
        <f t="shared" si="12"/>
        <v>0</v>
      </c>
      <c r="Z84" s="35">
        <f t="shared" si="13"/>
        <v>264.39999999999998</v>
      </c>
      <c r="AA84" s="36">
        <f t="shared" si="14"/>
        <v>264.39999999999998</v>
      </c>
      <c r="AB84" s="34">
        <f>SUM(Y$3:Y84)</f>
        <v>576513.09999999986</v>
      </c>
      <c r="AC84" s="35">
        <f>SUM(Z$3:Z84)</f>
        <v>245593.40000000002</v>
      </c>
      <c r="AD84" s="36">
        <f>SUM(AA$3:AA84)</f>
        <v>822106.5</v>
      </c>
      <c r="AE84" s="37">
        <f t="shared" si="15"/>
        <v>18114.87365437669</v>
      </c>
      <c r="AF84" s="38">
        <f t="shared" si="16"/>
        <v>2671.7412257703768</v>
      </c>
      <c r="AG84" s="39">
        <f t="shared" si="17"/>
        <v>6643.3922164398609</v>
      </c>
    </row>
    <row r="85" spans="1:33" ht="30" customHeight="1" x14ac:dyDescent="0.25">
      <c r="A85" s="7" t="s">
        <v>33</v>
      </c>
      <c r="B85" s="3">
        <v>83</v>
      </c>
      <c r="C85" s="4" t="s">
        <v>187</v>
      </c>
      <c r="D85" s="4" t="s">
        <v>187</v>
      </c>
      <c r="E85" s="12" t="s">
        <v>43</v>
      </c>
      <c r="F85" s="4" t="s">
        <v>102</v>
      </c>
      <c r="G85" s="28">
        <v>0</v>
      </c>
      <c r="H85" s="29">
        <v>206</v>
      </c>
      <c r="I85" s="30">
        <v>206</v>
      </c>
      <c r="J85" s="28">
        <v>0</v>
      </c>
      <c r="K85" s="29">
        <v>0</v>
      </c>
      <c r="L85" s="30">
        <v>0</v>
      </c>
      <c r="M85" s="28">
        <v>0</v>
      </c>
      <c r="N85" s="29">
        <v>21</v>
      </c>
      <c r="O85" s="30">
        <v>21</v>
      </c>
      <c r="P85" s="28">
        <v>0</v>
      </c>
      <c r="Q85" s="29">
        <v>0</v>
      </c>
      <c r="R85" s="30">
        <v>0</v>
      </c>
      <c r="S85" s="28">
        <v>0</v>
      </c>
      <c r="T85" s="29">
        <v>0</v>
      </c>
      <c r="U85" s="30">
        <v>0</v>
      </c>
      <c r="V85" s="28">
        <v>0</v>
      </c>
      <c r="W85" s="29">
        <v>0</v>
      </c>
      <c r="X85" s="30">
        <v>0</v>
      </c>
      <c r="Y85" s="28">
        <f t="shared" si="12"/>
        <v>0</v>
      </c>
      <c r="Z85" s="29">
        <f t="shared" si="13"/>
        <v>227</v>
      </c>
      <c r="AA85" s="30">
        <f t="shared" si="14"/>
        <v>227</v>
      </c>
      <c r="AB85" s="28">
        <f>SUM(Y$3:Y85)</f>
        <v>576513.09999999986</v>
      </c>
      <c r="AC85" s="29">
        <f>SUM(Z$3:Z85)</f>
        <v>245820.40000000002</v>
      </c>
      <c r="AD85" s="30">
        <f>SUM(AA$3:AA85)</f>
        <v>822333.5</v>
      </c>
      <c r="AE85" s="31">
        <f t="shared" si="15"/>
        <v>18114.87365437669</v>
      </c>
      <c r="AF85" s="32">
        <f t="shared" si="16"/>
        <v>2674.2106946496292</v>
      </c>
      <c r="AG85" s="33">
        <f t="shared" si="17"/>
        <v>6645.2265895206383</v>
      </c>
    </row>
    <row r="86" spans="1:33" ht="30" customHeight="1" x14ac:dyDescent="0.25">
      <c r="A86" s="7" t="s">
        <v>33</v>
      </c>
      <c r="B86" s="25">
        <v>84</v>
      </c>
      <c r="C86" s="26" t="s">
        <v>188</v>
      </c>
      <c r="D86" s="26" t="s">
        <v>189</v>
      </c>
      <c r="E86" s="27" t="s">
        <v>43</v>
      </c>
      <c r="F86" s="26" t="s">
        <v>120</v>
      </c>
      <c r="G86" s="34">
        <v>0</v>
      </c>
      <c r="H86" s="35">
        <v>134</v>
      </c>
      <c r="I86" s="36">
        <v>134</v>
      </c>
      <c r="J86" s="34">
        <v>0</v>
      </c>
      <c r="K86" s="35">
        <v>35</v>
      </c>
      <c r="L86" s="36">
        <v>35</v>
      </c>
      <c r="M86" s="34">
        <v>0</v>
      </c>
      <c r="N86" s="35">
        <v>54</v>
      </c>
      <c r="O86" s="36">
        <v>54</v>
      </c>
      <c r="P86" s="34">
        <v>0</v>
      </c>
      <c r="Q86" s="35">
        <v>0</v>
      </c>
      <c r="R86" s="36">
        <v>0</v>
      </c>
      <c r="S86" s="34">
        <v>0</v>
      </c>
      <c r="T86" s="35">
        <v>0</v>
      </c>
      <c r="U86" s="36">
        <v>0</v>
      </c>
      <c r="V86" s="34">
        <v>0</v>
      </c>
      <c r="W86" s="35">
        <v>0</v>
      </c>
      <c r="X86" s="36">
        <v>0</v>
      </c>
      <c r="Y86" s="34">
        <f t="shared" si="12"/>
        <v>0</v>
      </c>
      <c r="Z86" s="35">
        <f t="shared" si="13"/>
        <v>223</v>
      </c>
      <c r="AA86" s="36">
        <f t="shared" si="14"/>
        <v>223</v>
      </c>
      <c r="AB86" s="34">
        <f>SUM(Y$3:Y86)</f>
        <v>576513.09999999986</v>
      </c>
      <c r="AC86" s="35">
        <f>SUM(Z$3:Z86)</f>
        <v>246043.40000000002</v>
      </c>
      <c r="AD86" s="36">
        <f>SUM(AA$3:AA86)</f>
        <v>822556.5</v>
      </c>
      <c r="AE86" s="37">
        <f t="shared" si="15"/>
        <v>18114.87365437669</v>
      </c>
      <c r="AF86" s="38">
        <f t="shared" si="16"/>
        <v>2676.6366486587631</v>
      </c>
      <c r="AG86" s="39">
        <f t="shared" si="17"/>
        <v>6647.0286388466875</v>
      </c>
    </row>
    <row r="87" spans="1:33" ht="30" customHeight="1" x14ac:dyDescent="0.25">
      <c r="A87" s="2" t="s">
        <v>20</v>
      </c>
      <c r="B87" s="3">
        <v>85</v>
      </c>
      <c r="C87" s="4" t="s">
        <v>190</v>
      </c>
      <c r="D87" s="4" t="s">
        <v>191</v>
      </c>
      <c r="E87" s="12" t="s">
        <v>105</v>
      </c>
      <c r="F87" s="4" t="s">
        <v>51</v>
      </c>
      <c r="G87" s="28">
        <v>0</v>
      </c>
      <c r="H87" s="29">
        <v>185</v>
      </c>
      <c r="I87" s="30">
        <v>185</v>
      </c>
      <c r="J87" s="28">
        <v>0</v>
      </c>
      <c r="K87" s="29">
        <v>0</v>
      </c>
      <c r="L87" s="30">
        <v>0</v>
      </c>
      <c r="M87" s="28">
        <v>0</v>
      </c>
      <c r="N87" s="29">
        <v>20</v>
      </c>
      <c r="O87" s="30">
        <v>20</v>
      </c>
      <c r="P87" s="28">
        <v>0</v>
      </c>
      <c r="Q87" s="29">
        <v>0</v>
      </c>
      <c r="R87" s="30">
        <v>0</v>
      </c>
      <c r="S87" s="28">
        <v>0</v>
      </c>
      <c r="T87" s="29">
        <v>0</v>
      </c>
      <c r="U87" s="30">
        <v>0</v>
      </c>
      <c r="V87" s="28">
        <v>0</v>
      </c>
      <c r="W87" s="29">
        <v>5</v>
      </c>
      <c r="X87" s="30">
        <v>5</v>
      </c>
      <c r="Y87" s="28">
        <f t="shared" si="12"/>
        <v>0</v>
      </c>
      <c r="Z87" s="29">
        <f t="shared" si="13"/>
        <v>210</v>
      </c>
      <c r="AA87" s="30">
        <f t="shared" si="14"/>
        <v>210</v>
      </c>
      <c r="AB87" s="28">
        <f>SUM(Y$3:Y87)</f>
        <v>576513.09999999986</v>
      </c>
      <c r="AC87" s="29">
        <f>SUM(Z$3:Z87)</f>
        <v>246253.40000000002</v>
      </c>
      <c r="AD87" s="30">
        <f>SUM(AA$3:AA87)</f>
        <v>822766.5</v>
      </c>
      <c r="AE87" s="31">
        <f t="shared" si="15"/>
        <v>18114.87365437669</v>
      </c>
      <c r="AF87" s="32">
        <f t="shared" si="16"/>
        <v>2678.9211793400104</v>
      </c>
      <c r="AG87" s="33">
        <f t="shared" si="17"/>
        <v>6648.7256359698731</v>
      </c>
    </row>
    <row r="88" spans="1:33" ht="30" customHeight="1" x14ac:dyDescent="0.25">
      <c r="A88" s="2" t="s">
        <v>20</v>
      </c>
      <c r="B88" s="25">
        <v>86</v>
      </c>
      <c r="C88" s="26" t="s">
        <v>192</v>
      </c>
      <c r="D88" s="26" t="s">
        <v>112</v>
      </c>
      <c r="E88" s="27" t="s">
        <v>193</v>
      </c>
      <c r="F88" s="26" t="s">
        <v>120</v>
      </c>
      <c r="G88" s="34">
        <v>0</v>
      </c>
      <c r="H88" s="35">
        <v>207</v>
      </c>
      <c r="I88" s="36">
        <v>207</v>
      </c>
      <c r="J88" s="34">
        <v>0</v>
      </c>
      <c r="K88" s="35">
        <v>0</v>
      </c>
      <c r="L88" s="36">
        <v>0</v>
      </c>
      <c r="M88" s="34">
        <v>0</v>
      </c>
      <c r="N88" s="35">
        <v>0</v>
      </c>
      <c r="O88" s="36">
        <v>0</v>
      </c>
      <c r="P88" s="34">
        <v>0</v>
      </c>
      <c r="Q88" s="35">
        <v>0</v>
      </c>
      <c r="R88" s="36">
        <v>0</v>
      </c>
      <c r="S88" s="34">
        <v>0</v>
      </c>
      <c r="T88" s="35">
        <v>0</v>
      </c>
      <c r="U88" s="36">
        <v>0</v>
      </c>
      <c r="V88" s="34">
        <v>0</v>
      </c>
      <c r="W88" s="35">
        <v>0</v>
      </c>
      <c r="X88" s="36">
        <v>0</v>
      </c>
      <c r="Y88" s="34">
        <f t="shared" si="12"/>
        <v>0</v>
      </c>
      <c r="Z88" s="35">
        <f t="shared" si="13"/>
        <v>207</v>
      </c>
      <c r="AA88" s="36">
        <f t="shared" si="14"/>
        <v>207</v>
      </c>
      <c r="AB88" s="34">
        <f>SUM(Y$3:Y88)</f>
        <v>576513.09999999986</v>
      </c>
      <c r="AC88" s="35">
        <f>SUM(Z$3:Z88)</f>
        <v>246460.40000000002</v>
      </c>
      <c r="AD88" s="36">
        <f>SUM(AA$3:AA88)</f>
        <v>822973.5</v>
      </c>
      <c r="AE88" s="37">
        <f t="shared" si="15"/>
        <v>18114.87365437669</v>
      </c>
      <c r="AF88" s="38">
        <f t="shared" si="16"/>
        <v>2681.1730738686679</v>
      </c>
      <c r="AG88" s="39">
        <f t="shared" si="17"/>
        <v>6650.3983902770142</v>
      </c>
    </row>
    <row r="89" spans="1:33" ht="30" customHeight="1" x14ac:dyDescent="0.25">
      <c r="A89" s="7" t="s">
        <v>33</v>
      </c>
      <c r="B89" s="3">
        <v>87</v>
      </c>
      <c r="C89" s="4" t="s">
        <v>194</v>
      </c>
      <c r="D89" s="4" t="s">
        <v>195</v>
      </c>
      <c r="E89" s="12" t="s">
        <v>43</v>
      </c>
      <c r="F89" s="4" t="s">
        <v>54</v>
      </c>
      <c r="G89" s="28">
        <v>0</v>
      </c>
      <c r="H89" s="29">
        <v>165</v>
      </c>
      <c r="I89" s="30">
        <v>165</v>
      </c>
      <c r="J89" s="28">
        <v>0</v>
      </c>
      <c r="K89" s="29">
        <v>0</v>
      </c>
      <c r="L89" s="30">
        <v>0</v>
      </c>
      <c r="M89" s="28">
        <v>0</v>
      </c>
      <c r="N89" s="29">
        <v>34.700000000000003</v>
      </c>
      <c r="O89" s="30">
        <v>34.700000000000003</v>
      </c>
      <c r="P89" s="28">
        <v>0</v>
      </c>
      <c r="Q89" s="29">
        <v>0</v>
      </c>
      <c r="R89" s="30">
        <v>0</v>
      </c>
      <c r="S89" s="28">
        <v>0</v>
      </c>
      <c r="T89" s="29">
        <v>0</v>
      </c>
      <c r="U89" s="30">
        <v>0</v>
      </c>
      <c r="V89" s="28">
        <v>0</v>
      </c>
      <c r="W89" s="29">
        <v>0</v>
      </c>
      <c r="X89" s="30">
        <v>0</v>
      </c>
      <c r="Y89" s="28">
        <f t="shared" si="12"/>
        <v>0</v>
      </c>
      <c r="Z89" s="29">
        <f t="shared" si="13"/>
        <v>199.7</v>
      </c>
      <c r="AA89" s="30">
        <f t="shared" si="14"/>
        <v>199.7</v>
      </c>
      <c r="AB89" s="28">
        <f>SUM(Y$3:Y89)</f>
        <v>576513.09999999986</v>
      </c>
      <c r="AC89" s="29">
        <f>SUM(Z$3:Z89)</f>
        <v>246660.10000000003</v>
      </c>
      <c r="AD89" s="30">
        <f>SUM(AA$3:AA89)</f>
        <v>823173.2</v>
      </c>
      <c r="AE89" s="31">
        <f t="shared" si="15"/>
        <v>18114.87365437669</v>
      </c>
      <c r="AF89" s="32">
        <f t="shared" si="16"/>
        <v>2683.3455537593586</v>
      </c>
      <c r="AG89" s="33">
        <f t="shared" si="17"/>
        <v>6652.0121537317764</v>
      </c>
    </row>
    <row r="90" spans="1:33" ht="30" customHeight="1" x14ac:dyDescent="0.25">
      <c r="A90" s="5" t="s">
        <v>25</v>
      </c>
      <c r="B90" s="25">
        <v>88</v>
      </c>
      <c r="C90" s="26" t="s">
        <v>196</v>
      </c>
      <c r="D90" s="26" t="s">
        <v>197</v>
      </c>
      <c r="E90" s="27" t="s">
        <v>134</v>
      </c>
      <c r="F90" s="26" t="s">
        <v>54</v>
      </c>
      <c r="G90" s="34">
        <v>0</v>
      </c>
      <c r="H90" s="35">
        <v>0</v>
      </c>
      <c r="I90" s="36">
        <v>0</v>
      </c>
      <c r="J90" s="34">
        <v>0</v>
      </c>
      <c r="K90" s="35">
        <v>0</v>
      </c>
      <c r="L90" s="36">
        <v>0</v>
      </c>
      <c r="M90" s="34">
        <v>0</v>
      </c>
      <c r="N90" s="35">
        <v>0</v>
      </c>
      <c r="O90" s="36">
        <v>0</v>
      </c>
      <c r="P90" s="34">
        <v>0</v>
      </c>
      <c r="Q90" s="35">
        <v>0</v>
      </c>
      <c r="R90" s="36">
        <v>0</v>
      </c>
      <c r="S90" s="34">
        <v>0</v>
      </c>
      <c r="T90" s="35">
        <v>199</v>
      </c>
      <c r="U90" s="36">
        <v>199</v>
      </c>
      <c r="V90" s="34">
        <v>0</v>
      </c>
      <c r="W90" s="35">
        <v>0</v>
      </c>
      <c r="X90" s="36">
        <v>0</v>
      </c>
      <c r="Y90" s="34">
        <f t="shared" si="12"/>
        <v>0</v>
      </c>
      <c r="Z90" s="35">
        <f t="shared" si="13"/>
        <v>199</v>
      </c>
      <c r="AA90" s="36">
        <f t="shared" si="14"/>
        <v>199</v>
      </c>
      <c r="AB90" s="34">
        <f>SUM(Y$3:Y90)</f>
        <v>576513.09999999986</v>
      </c>
      <c r="AC90" s="35">
        <f>SUM(Z$3:Z90)</f>
        <v>246859.10000000003</v>
      </c>
      <c r="AD90" s="36">
        <f>SUM(AA$3:AA90)</f>
        <v>823372.2</v>
      </c>
      <c r="AE90" s="37">
        <f t="shared" si="15"/>
        <v>18114.87365437669</v>
      </c>
      <c r="AF90" s="38">
        <f t="shared" si="16"/>
        <v>2685.5104185477785</v>
      </c>
      <c r="AG90" s="39">
        <f t="shared" si="17"/>
        <v>6653.620260529462</v>
      </c>
    </row>
    <row r="91" spans="1:33" ht="30" customHeight="1" x14ac:dyDescent="0.25">
      <c r="A91" s="7" t="s">
        <v>33</v>
      </c>
      <c r="B91" s="3">
        <v>89</v>
      </c>
      <c r="C91" s="4" t="s">
        <v>198</v>
      </c>
      <c r="D91" s="4" t="s">
        <v>198</v>
      </c>
      <c r="E91" s="12" t="s">
        <v>61</v>
      </c>
      <c r="F91" s="4" t="s">
        <v>155</v>
      </c>
      <c r="G91" s="28">
        <v>0</v>
      </c>
      <c r="H91" s="29">
        <v>198</v>
      </c>
      <c r="I91" s="30">
        <v>198</v>
      </c>
      <c r="J91" s="28">
        <v>0</v>
      </c>
      <c r="K91" s="29">
        <v>0</v>
      </c>
      <c r="L91" s="30">
        <v>0</v>
      </c>
      <c r="M91" s="28">
        <v>0</v>
      </c>
      <c r="N91" s="29">
        <v>0</v>
      </c>
      <c r="O91" s="30">
        <v>0</v>
      </c>
      <c r="P91" s="28">
        <v>0</v>
      </c>
      <c r="Q91" s="29">
        <v>0</v>
      </c>
      <c r="R91" s="30">
        <v>0</v>
      </c>
      <c r="S91" s="28">
        <v>0</v>
      </c>
      <c r="T91" s="29">
        <v>0</v>
      </c>
      <c r="U91" s="30">
        <v>0</v>
      </c>
      <c r="V91" s="28">
        <v>0</v>
      </c>
      <c r="W91" s="29">
        <v>0</v>
      </c>
      <c r="X91" s="30">
        <v>0</v>
      </c>
      <c r="Y91" s="28">
        <f t="shared" si="12"/>
        <v>0</v>
      </c>
      <c r="Z91" s="29">
        <f t="shared" si="13"/>
        <v>198</v>
      </c>
      <c r="AA91" s="30">
        <f t="shared" si="14"/>
        <v>198</v>
      </c>
      <c r="AB91" s="28">
        <f>SUM(Y$3:Y91)</f>
        <v>576513.09999999986</v>
      </c>
      <c r="AC91" s="29">
        <f>SUM(Z$3:Z91)</f>
        <v>247057.10000000003</v>
      </c>
      <c r="AD91" s="30">
        <f>SUM(AA$3:AA91)</f>
        <v>823570.2</v>
      </c>
      <c r="AE91" s="31">
        <f t="shared" si="15"/>
        <v>18114.87365437669</v>
      </c>
      <c r="AF91" s="32">
        <f t="shared" si="16"/>
        <v>2687.6644046186689</v>
      </c>
      <c r="AG91" s="33">
        <f t="shared" si="17"/>
        <v>6655.2202863884659</v>
      </c>
    </row>
    <row r="92" spans="1:33" ht="30" customHeight="1" x14ac:dyDescent="0.25">
      <c r="A92" s="2" t="s">
        <v>20</v>
      </c>
      <c r="B92" s="25">
        <v>90</v>
      </c>
      <c r="C92" s="26" t="s">
        <v>199</v>
      </c>
      <c r="D92" s="26" t="s">
        <v>200</v>
      </c>
      <c r="E92" s="27" t="s">
        <v>105</v>
      </c>
      <c r="F92" s="26" t="s">
        <v>54</v>
      </c>
      <c r="G92" s="34">
        <v>196</v>
      </c>
      <c r="H92" s="35">
        <v>0</v>
      </c>
      <c r="I92" s="36">
        <v>196</v>
      </c>
      <c r="J92" s="34">
        <v>0</v>
      </c>
      <c r="K92" s="35">
        <v>0</v>
      </c>
      <c r="L92" s="36">
        <v>0</v>
      </c>
      <c r="M92" s="34">
        <v>0</v>
      </c>
      <c r="N92" s="35">
        <v>0</v>
      </c>
      <c r="O92" s="36">
        <v>0</v>
      </c>
      <c r="P92" s="34">
        <v>0</v>
      </c>
      <c r="Q92" s="35">
        <v>0</v>
      </c>
      <c r="R92" s="36">
        <v>0</v>
      </c>
      <c r="S92" s="34">
        <v>0</v>
      </c>
      <c r="T92" s="35">
        <v>0</v>
      </c>
      <c r="U92" s="36">
        <v>0</v>
      </c>
      <c r="V92" s="34">
        <v>0</v>
      </c>
      <c r="W92" s="35">
        <v>0</v>
      </c>
      <c r="X92" s="36">
        <v>0</v>
      </c>
      <c r="Y92" s="34">
        <f t="shared" si="12"/>
        <v>196</v>
      </c>
      <c r="Z92" s="35">
        <f t="shared" si="13"/>
        <v>0</v>
      </c>
      <c r="AA92" s="36">
        <f t="shared" si="14"/>
        <v>196</v>
      </c>
      <c r="AB92" s="34">
        <f>SUM(Y$3:Y92)</f>
        <v>576709.09999999986</v>
      </c>
      <c r="AC92" s="35">
        <f>SUM(Z$3:Z92)</f>
        <v>247057.10000000003</v>
      </c>
      <c r="AD92" s="36">
        <f>SUM(AA$3:AA92)</f>
        <v>823766.2</v>
      </c>
      <c r="AE92" s="37">
        <f t="shared" si="15"/>
        <v>18121.032257253639</v>
      </c>
      <c r="AF92" s="38">
        <f t="shared" si="16"/>
        <v>2687.6644046186689</v>
      </c>
      <c r="AG92" s="39">
        <f t="shared" si="17"/>
        <v>6656.8041503701052</v>
      </c>
    </row>
    <row r="93" spans="1:33" ht="30" customHeight="1" x14ac:dyDescent="0.25">
      <c r="A93" s="5" t="s">
        <v>25</v>
      </c>
      <c r="B93" s="3">
        <v>91</v>
      </c>
      <c r="C93" s="4" t="s">
        <v>201</v>
      </c>
      <c r="D93" s="4" t="s">
        <v>112</v>
      </c>
      <c r="E93" s="12" t="s">
        <v>134</v>
      </c>
      <c r="F93" s="4" t="s">
        <v>102</v>
      </c>
      <c r="G93" s="28">
        <v>0</v>
      </c>
      <c r="H93" s="29">
        <v>193</v>
      </c>
      <c r="I93" s="30">
        <v>193</v>
      </c>
      <c r="J93" s="28">
        <v>0</v>
      </c>
      <c r="K93" s="29">
        <v>0</v>
      </c>
      <c r="L93" s="30">
        <v>0</v>
      </c>
      <c r="M93" s="28">
        <v>0</v>
      </c>
      <c r="N93" s="29">
        <v>0</v>
      </c>
      <c r="O93" s="30">
        <v>0</v>
      </c>
      <c r="P93" s="28">
        <v>0</v>
      </c>
      <c r="Q93" s="29">
        <v>0</v>
      </c>
      <c r="R93" s="30">
        <v>0</v>
      </c>
      <c r="S93" s="28">
        <v>0</v>
      </c>
      <c r="T93" s="29">
        <v>2</v>
      </c>
      <c r="U93" s="30">
        <v>2</v>
      </c>
      <c r="V93" s="28">
        <v>0</v>
      </c>
      <c r="W93" s="29">
        <v>0</v>
      </c>
      <c r="X93" s="30">
        <v>0</v>
      </c>
      <c r="Y93" s="28">
        <f t="shared" si="12"/>
        <v>0</v>
      </c>
      <c r="Z93" s="29">
        <f t="shared" si="13"/>
        <v>195</v>
      </c>
      <c r="AA93" s="30">
        <f t="shared" si="14"/>
        <v>195</v>
      </c>
      <c r="AB93" s="28">
        <f>SUM(Y$3:Y93)</f>
        <v>576709.09999999986</v>
      </c>
      <c r="AC93" s="29">
        <f>SUM(Z$3:Z93)</f>
        <v>247252.10000000003</v>
      </c>
      <c r="AD93" s="30">
        <f>SUM(AA$3:AA93)</f>
        <v>823961.2</v>
      </c>
      <c r="AE93" s="31">
        <f t="shared" si="15"/>
        <v>18121.032257253639</v>
      </c>
      <c r="AF93" s="32">
        <f t="shared" si="16"/>
        <v>2689.7857545369698</v>
      </c>
      <c r="AG93" s="33">
        <f t="shared" si="17"/>
        <v>6658.3799334130645</v>
      </c>
    </row>
    <row r="94" spans="1:33" ht="30" customHeight="1" x14ac:dyDescent="0.25">
      <c r="A94" s="5" t="s">
        <v>25</v>
      </c>
      <c r="B94" s="25">
        <v>92</v>
      </c>
      <c r="C94" s="26" t="s">
        <v>202</v>
      </c>
      <c r="D94" s="26" t="s">
        <v>138</v>
      </c>
      <c r="E94" s="27" t="s">
        <v>28</v>
      </c>
      <c r="F94" s="26" t="s">
        <v>51</v>
      </c>
      <c r="G94" s="34">
        <v>0</v>
      </c>
      <c r="H94" s="35">
        <v>134</v>
      </c>
      <c r="I94" s="36">
        <v>134</v>
      </c>
      <c r="J94" s="34">
        <v>0</v>
      </c>
      <c r="K94" s="35">
        <v>53.9</v>
      </c>
      <c r="L94" s="36">
        <v>53.9</v>
      </c>
      <c r="M94" s="34">
        <v>0</v>
      </c>
      <c r="N94" s="35">
        <v>0</v>
      </c>
      <c r="O94" s="36">
        <v>0</v>
      </c>
      <c r="P94" s="34">
        <v>0</v>
      </c>
      <c r="Q94" s="35">
        <v>6.8</v>
      </c>
      <c r="R94" s="36">
        <v>6.8</v>
      </c>
      <c r="S94" s="34">
        <v>0</v>
      </c>
      <c r="T94" s="35">
        <v>0</v>
      </c>
      <c r="U94" s="36">
        <v>0</v>
      </c>
      <c r="V94" s="34">
        <v>0</v>
      </c>
      <c r="W94" s="35">
        <v>0</v>
      </c>
      <c r="X94" s="36">
        <v>0</v>
      </c>
      <c r="Y94" s="34">
        <f t="shared" si="12"/>
        <v>0</v>
      </c>
      <c r="Z94" s="35">
        <f t="shared" si="13"/>
        <v>194.70000000000002</v>
      </c>
      <c r="AA94" s="36">
        <f t="shared" si="14"/>
        <v>194.70000000000002</v>
      </c>
      <c r="AB94" s="34">
        <f>SUM(Y$3:Y94)</f>
        <v>576709.09999999986</v>
      </c>
      <c r="AC94" s="35">
        <f>SUM(Z$3:Z94)</f>
        <v>247446.80000000005</v>
      </c>
      <c r="AD94" s="36">
        <f>SUM(AA$3:AA94)</f>
        <v>824155.89999999991</v>
      </c>
      <c r="AE94" s="37">
        <f t="shared" si="15"/>
        <v>18121.032257253639</v>
      </c>
      <c r="AF94" s="38">
        <f t="shared" si="16"/>
        <v>2691.9038408400115</v>
      </c>
      <c r="AG94" s="39">
        <f t="shared" si="17"/>
        <v>6659.9532921744167</v>
      </c>
    </row>
    <row r="95" spans="1:33" ht="30" customHeight="1" x14ac:dyDescent="0.25">
      <c r="A95" s="9" t="s">
        <v>36</v>
      </c>
      <c r="B95" s="3">
        <v>93</v>
      </c>
      <c r="C95" s="4" t="s">
        <v>203</v>
      </c>
      <c r="D95" s="4" t="s">
        <v>203</v>
      </c>
      <c r="E95" s="12" t="s">
        <v>168</v>
      </c>
      <c r="F95" s="4" t="s">
        <v>67</v>
      </c>
      <c r="G95" s="28">
        <v>163</v>
      </c>
      <c r="H95" s="29">
        <v>0</v>
      </c>
      <c r="I95" s="30">
        <v>163</v>
      </c>
      <c r="J95" s="28">
        <v>0</v>
      </c>
      <c r="K95" s="29">
        <v>0</v>
      </c>
      <c r="L95" s="30">
        <v>0</v>
      </c>
      <c r="M95" s="28">
        <v>0</v>
      </c>
      <c r="N95" s="29">
        <v>0</v>
      </c>
      <c r="O95" s="30">
        <v>0</v>
      </c>
      <c r="P95" s="28">
        <v>28</v>
      </c>
      <c r="Q95" s="29">
        <v>0</v>
      </c>
      <c r="R95" s="30">
        <v>28</v>
      </c>
      <c r="S95" s="28">
        <v>0</v>
      </c>
      <c r="T95" s="29">
        <v>0</v>
      </c>
      <c r="U95" s="30">
        <v>0</v>
      </c>
      <c r="V95" s="28">
        <v>0</v>
      </c>
      <c r="W95" s="29">
        <v>0</v>
      </c>
      <c r="X95" s="30">
        <v>0</v>
      </c>
      <c r="Y95" s="28">
        <f t="shared" si="12"/>
        <v>191</v>
      </c>
      <c r="Z95" s="29">
        <f t="shared" si="13"/>
        <v>0</v>
      </c>
      <c r="AA95" s="30">
        <f t="shared" si="14"/>
        <v>191</v>
      </c>
      <c r="AB95" s="28">
        <f>SUM(Y$3:Y95)</f>
        <v>576900.09999999986</v>
      </c>
      <c r="AC95" s="29">
        <f>SUM(Z$3:Z95)</f>
        <v>247446.80000000005</v>
      </c>
      <c r="AD95" s="30">
        <f>SUM(AA$3:AA95)</f>
        <v>824346.89999999991</v>
      </c>
      <c r="AE95" s="31">
        <f t="shared" si="15"/>
        <v>18127.033752914336</v>
      </c>
      <c r="AF95" s="32">
        <f t="shared" si="16"/>
        <v>2691.9038408400115</v>
      </c>
      <c r="AG95" s="33">
        <f t="shared" si="17"/>
        <v>6661.4967514626487</v>
      </c>
    </row>
    <row r="96" spans="1:33" ht="30" customHeight="1" x14ac:dyDescent="0.25">
      <c r="A96" s="10" t="s">
        <v>40</v>
      </c>
      <c r="B96" s="25">
        <v>94</v>
      </c>
      <c r="C96" s="26" t="s">
        <v>204</v>
      </c>
      <c r="D96" s="26" t="s">
        <v>205</v>
      </c>
      <c r="E96" s="27" t="s">
        <v>183</v>
      </c>
      <c r="F96" s="26" t="s">
        <v>51</v>
      </c>
      <c r="G96" s="34">
        <v>187</v>
      </c>
      <c r="H96" s="35">
        <v>0</v>
      </c>
      <c r="I96" s="36">
        <v>187</v>
      </c>
      <c r="J96" s="34">
        <v>0</v>
      </c>
      <c r="K96" s="35">
        <v>0</v>
      </c>
      <c r="L96" s="36">
        <v>0</v>
      </c>
      <c r="M96" s="34">
        <v>0</v>
      </c>
      <c r="N96" s="35">
        <v>0</v>
      </c>
      <c r="O96" s="36">
        <v>0</v>
      </c>
      <c r="P96" s="34">
        <v>0</v>
      </c>
      <c r="Q96" s="35">
        <v>0</v>
      </c>
      <c r="R96" s="36">
        <v>0</v>
      </c>
      <c r="S96" s="34">
        <v>0</v>
      </c>
      <c r="T96" s="35">
        <v>0</v>
      </c>
      <c r="U96" s="36">
        <v>0</v>
      </c>
      <c r="V96" s="34">
        <v>0</v>
      </c>
      <c r="W96" s="35">
        <v>0</v>
      </c>
      <c r="X96" s="36">
        <v>0</v>
      </c>
      <c r="Y96" s="34">
        <f t="shared" si="12"/>
        <v>187</v>
      </c>
      <c r="Z96" s="35">
        <f t="shared" si="13"/>
        <v>0</v>
      </c>
      <c r="AA96" s="36">
        <f t="shared" si="14"/>
        <v>187</v>
      </c>
      <c r="AB96" s="34">
        <f>SUM(Y$3:Y96)</f>
        <v>577087.09999999986</v>
      </c>
      <c r="AC96" s="35">
        <f>SUM(Z$3:Z96)</f>
        <v>247446.80000000005</v>
      </c>
      <c r="AD96" s="36">
        <f>SUM(AA$3:AA96)</f>
        <v>824533.89999999991</v>
      </c>
      <c r="AE96" s="37">
        <f t="shared" si="15"/>
        <v>18132.909562802037</v>
      </c>
      <c r="AF96" s="38">
        <f t="shared" si="16"/>
        <v>2691.9038408400115</v>
      </c>
      <c r="AG96" s="39">
        <f t="shared" si="17"/>
        <v>6663.0078869961526</v>
      </c>
    </row>
    <row r="97" spans="1:33" ht="30" customHeight="1" x14ac:dyDescent="0.25">
      <c r="A97" s="7" t="s">
        <v>33</v>
      </c>
      <c r="B97" s="3">
        <v>95</v>
      </c>
      <c r="C97" s="4" t="s">
        <v>206</v>
      </c>
      <c r="D97" s="4" t="s">
        <v>207</v>
      </c>
      <c r="E97" s="12" t="s">
        <v>43</v>
      </c>
      <c r="F97" s="4" t="s">
        <v>117</v>
      </c>
      <c r="G97" s="28">
        <v>0</v>
      </c>
      <c r="H97" s="29">
        <v>187</v>
      </c>
      <c r="I97" s="30">
        <v>187</v>
      </c>
      <c r="J97" s="28">
        <v>0</v>
      </c>
      <c r="K97" s="29">
        <v>0</v>
      </c>
      <c r="L97" s="30">
        <v>0</v>
      </c>
      <c r="M97" s="28">
        <v>0</v>
      </c>
      <c r="N97" s="29">
        <v>0</v>
      </c>
      <c r="O97" s="30">
        <v>0</v>
      </c>
      <c r="P97" s="28">
        <v>0</v>
      </c>
      <c r="Q97" s="29">
        <v>0</v>
      </c>
      <c r="R97" s="30">
        <v>0</v>
      </c>
      <c r="S97" s="28">
        <v>0</v>
      </c>
      <c r="T97" s="29">
        <v>0</v>
      </c>
      <c r="U97" s="30">
        <v>0</v>
      </c>
      <c r="V97" s="28">
        <v>0</v>
      </c>
      <c r="W97" s="29">
        <v>0</v>
      </c>
      <c r="X97" s="30">
        <v>0</v>
      </c>
      <c r="Y97" s="28">
        <f t="shared" si="12"/>
        <v>0</v>
      </c>
      <c r="Z97" s="29">
        <f t="shared" si="13"/>
        <v>187</v>
      </c>
      <c r="AA97" s="30">
        <f t="shared" si="14"/>
        <v>187</v>
      </c>
      <c r="AB97" s="28">
        <f>SUM(Y$3:Y97)</f>
        <v>577087.09999999986</v>
      </c>
      <c r="AC97" s="29">
        <f>SUM(Z$3:Z97)</f>
        <v>247633.80000000005</v>
      </c>
      <c r="AD97" s="30">
        <f>SUM(AA$3:AA97)</f>
        <v>824720.89999999991</v>
      </c>
      <c r="AE97" s="31">
        <f t="shared" si="15"/>
        <v>18132.909562802037</v>
      </c>
      <c r="AF97" s="32">
        <f t="shared" si="16"/>
        <v>2693.9381610180744</v>
      </c>
      <c r="AG97" s="33">
        <f t="shared" si="17"/>
        <v>6664.5190225296556</v>
      </c>
    </row>
    <row r="98" spans="1:33" ht="30" customHeight="1" x14ac:dyDescent="0.25">
      <c r="A98" s="7" t="s">
        <v>33</v>
      </c>
      <c r="B98" s="25">
        <v>96</v>
      </c>
      <c r="C98" s="26" t="s">
        <v>208</v>
      </c>
      <c r="D98" s="26" t="s">
        <v>38</v>
      </c>
      <c r="E98" s="27" t="s">
        <v>43</v>
      </c>
      <c r="F98" s="26" t="s">
        <v>155</v>
      </c>
      <c r="G98" s="34">
        <v>0</v>
      </c>
      <c r="H98" s="35">
        <v>183</v>
      </c>
      <c r="I98" s="36">
        <v>183</v>
      </c>
      <c r="J98" s="34">
        <v>0</v>
      </c>
      <c r="K98" s="35">
        <v>0</v>
      </c>
      <c r="L98" s="36">
        <v>0</v>
      </c>
      <c r="M98" s="34">
        <v>0</v>
      </c>
      <c r="N98" s="35">
        <v>0</v>
      </c>
      <c r="O98" s="36">
        <v>0</v>
      </c>
      <c r="P98" s="34">
        <v>0</v>
      </c>
      <c r="Q98" s="35">
        <v>0</v>
      </c>
      <c r="R98" s="36">
        <v>0</v>
      </c>
      <c r="S98" s="34">
        <v>0</v>
      </c>
      <c r="T98" s="35">
        <v>0</v>
      </c>
      <c r="U98" s="36">
        <v>0</v>
      </c>
      <c r="V98" s="34">
        <v>0</v>
      </c>
      <c r="W98" s="35">
        <v>0</v>
      </c>
      <c r="X98" s="36">
        <v>0</v>
      </c>
      <c r="Y98" s="34">
        <f t="shared" si="12"/>
        <v>0</v>
      </c>
      <c r="Z98" s="35">
        <f t="shared" si="13"/>
        <v>183</v>
      </c>
      <c r="AA98" s="36">
        <f t="shared" si="14"/>
        <v>183</v>
      </c>
      <c r="AB98" s="34">
        <f>SUM(Y$3:Y98)</f>
        <v>577087.09999999986</v>
      </c>
      <c r="AC98" s="35">
        <f>SUM(Z$3:Z98)</f>
        <v>247816.80000000005</v>
      </c>
      <c r="AD98" s="36">
        <f>SUM(AA$3:AA98)</f>
        <v>824903.89999999991</v>
      </c>
      <c r="AE98" s="37">
        <f t="shared" si="15"/>
        <v>18132.909562802037</v>
      </c>
      <c r="AF98" s="38">
        <f t="shared" si="16"/>
        <v>2695.9289663260183</v>
      </c>
      <c r="AG98" s="39">
        <f t="shared" si="17"/>
        <v>6665.9978343084322</v>
      </c>
    </row>
    <row r="99" spans="1:33" ht="30" customHeight="1" x14ac:dyDescent="0.25">
      <c r="A99" s="7" t="s">
        <v>33</v>
      </c>
      <c r="B99" s="3">
        <v>97</v>
      </c>
      <c r="C99" s="4" t="s">
        <v>209</v>
      </c>
      <c r="D99" s="4" t="s">
        <v>210</v>
      </c>
      <c r="E99" s="12" t="s">
        <v>43</v>
      </c>
      <c r="F99" s="4" t="s">
        <v>155</v>
      </c>
      <c r="G99" s="28">
        <v>0</v>
      </c>
      <c r="H99" s="29">
        <v>178</v>
      </c>
      <c r="I99" s="30">
        <v>178</v>
      </c>
      <c r="J99" s="28">
        <v>0</v>
      </c>
      <c r="K99" s="29">
        <v>0</v>
      </c>
      <c r="L99" s="30">
        <v>0</v>
      </c>
      <c r="M99" s="28">
        <v>0</v>
      </c>
      <c r="N99" s="29">
        <v>0</v>
      </c>
      <c r="O99" s="30">
        <v>0</v>
      </c>
      <c r="P99" s="28">
        <v>0</v>
      </c>
      <c r="Q99" s="29">
        <v>0</v>
      </c>
      <c r="R99" s="30">
        <v>0</v>
      </c>
      <c r="S99" s="28">
        <v>0</v>
      </c>
      <c r="T99" s="29">
        <v>0</v>
      </c>
      <c r="U99" s="30">
        <v>0</v>
      </c>
      <c r="V99" s="28">
        <v>0</v>
      </c>
      <c r="W99" s="29">
        <v>0</v>
      </c>
      <c r="X99" s="30">
        <v>0</v>
      </c>
      <c r="Y99" s="28">
        <f t="shared" ref="Y99:Y130" si="18">SUM(G99,J99,M99,P99,S99,V99)</f>
        <v>0</v>
      </c>
      <c r="Z99" s="29">
        <f t="shared" ref="Z99:Z130" si="19">SUM(H99,K99,N99,Q99,T99,W99)</f>
        <v>178</v>
      </c>
      <c r="AA99" s="30">
        <f t="shared" ref="AA99:AA130" si="20">SUM(I99,L99,O99,R99,U99,X99)</f>
        <v>178</v>
      </c>
      <c r="AB99" s="28">
        <f>SUM(Y$3:Y99)</f>
        <v>577087.09999999986</v>
      </c>
      <c r="AC99" s="29">
        <f>SUM(Z$3:Z99)</f>
        <v>247994.80000000005</v>
      </c>
      <c r="AD99" s="30">
        <f>SUM(AA$3:AA99)</f>
        <v>825081.89999999991</v>
      </c>
      <c r="AE99" s="31">
        <f t="shared" ref="AE99:AE130" si="21">AB99/Y$150*100</f>
        <v>18132.909562802037</v>
      </c>
      <c r="AF99" s="32">
        <f t="shared" ref="AF99:AF130" si="22">AC99/Z$150*100</f>
        <v>2697.8653780463133</v>
      </c>
      <c r="AG99" s="33">
        <f t="shared" ref="AG99:AG130" si="23">AD99/AA$150*100</f>
        <v>6667.4362413937988</v>
      </c>
    </row>
    <row r="100" spans="1:33" ht="30" customHeight="1" x14ac:dyDescent="0.25">
      <c r="A100" s="2" t="s">
        <v>20</v>
      </c>
      <c r="B100" s="25">
        <v>98</v>
      </c>
      <c r="C100" s="26" t="s">
        <v>211</v>
      </c>
      <c r="D100" s="26" t="s">
        <v>212</v>
      </c>
      <c r="E100" s="27" t="s">
        <v>23</v>
      </c>
      <c r="F100" s="26" t="s">
        <v>51</v>
      </c>
      <c r="G100" s="34">
        <v>0</v>
      </c>
      <c r="H100" s="35">
        <v>178</v>
      </c>
      <c r="I100" s="36">
        <v>178</v>
      </c>
      <c r="J100" s="34">
        <v>0</v>
      </c>
      <c r="K100" s="35">
        <v>0</v>
      </c>
      <c r="L100" s="36">
        <v>0</v>
      </c>
      <c r="M100" s="34">
        <v>0</v>
      </c>
      <c r="N100" s="35">
        <v>0</v>
      </c>
      <c r="O100" s="36">
        <v>0</v>
      </c>
      <c r="P100" s="34">
        <v>0</v>
      </c>
      <c r="Q100" s="35">
        <v>0</v>
      </c>
      <c r="R100" s="36">
        <v>0</v>
      </c>
      <c r="S100" s="34">
        <v>0</v>
      </c>
      <c r="T100" s="35">
        <v>0</v>
      </c>
      <c r="U100" s="36">
        <v>0</v>
      </c>
      <c r="V100" s="34">
        <v>0</v>
      </c>
      <c r="W100" s="35">
        <v>0</v>
      </c>
      <c r="X100" s="36">
        <v>0</v>
      </c>
      <c r="Y100" s="34">
        <f t="shared" si="18"/>
        <v>0</v>
      </c>
      <c r="Z100" s="35">
        <f t="shared" si="19"/>
        <v>178</v>
      </c>
      <c r="AA100" s="36">
        <f t="shared" si="20"/>
        <v>178</v>
      </c>
      <c r="AB100" s="34">
        <f>SUM(Y$3:Y100)</f>
        <v>577087.09999999986</v>
      </c>
      <c r="AC100" s="35">
        <f>SUM(Z$3:Z100)</f>
        <v>248172.80000000005</v>
      </c>
      <c r="AD100" s="36">
        <f>SUM(AA$3:AA100)</f>
        <v>825259.89999999991</v>
      </c>
      <c r="AE100" s="37">
        <f t="shared" si="21"/>
        <v>18132.909562802037</v>
      </c>
      <c r="AF100" s="38">
        <f t="shared" si="22"/>
        <v>2699.8017897666086</v>
      </c>
      <c r="AG100" s="39">
        <f t="shared" si="23"/>
        <v>6668.8746484791664</v>
      </c>
    </row>
    <row r="101" spans="1:33" ht="30" customHeight="1" x14ac:dyDescent="0.25">
      <c r="A101" s="7" t="s">
        <v>33</v>
      </c>
      <c r="B101" s="3">
        <v>99</v>
      </c>
      <c r="C101" s="4" t="s">
        <v>213</v>
      </c>
      <c r="D101" s="4" t="s">
        <v>129</v>
      </c>
      <c r="E101" s="12" t="s">
        <v>43</v>
      </c>
      <c r="F101" s="4" t="s">
        <v>67</v>
      </c>
      <c r="G101" s="28">
        <v>0</v>
      </c>
      <c r="H101" s="29">
        <v>0</v>
      </c>
      <c r="I101" s="30">
        <v>0</v>
      </c>
      <c r="J101" s="28">
        <v>0</v>
      </c>
      <c r="K101" s="29">
        <v>22.2</v>
      </c>
      <c r="L101" s="30">
        <v>22.2</v>
      </c>
      <c r="M101" s="28">
        <v>0</v>
      </c>
      <c r="N101" s="29">
        <v>37.700000000000003</v>
      </c>
      <c r="O101" s="30">
        <v>37.700000000000003</v>
      </c>
      <c r="P101" s="28">
        <v>0</v>
      </c>
      <c r="Q101" s="29">
        <v>111</v>
      </c>
      <c r="R101" s="30">
        <v>111</v>
      </c>
      <c r="S101" s="28">
        <v>0</v>
      </c>
      <c r="T101" s="29">
        <v>1.1100000000000001</v>
      </c>
      <c r="U101" s="30">
        <v>1.1100000000000001</v>
      </c>
      <c r="V101" s="28">
        <v>0</v>
      </c>
      <c r="W101" s="29">
        <v>0</v>
      </c>
      <c r="X101" s="30">
        <v>0</v>
      </c>
      <c r="Y101" s="28">
        <f t="shared" si="18"/>
        <v>0</v>
      </c>
      <c r="Z101" s="29">
        <f t="shared" si="19"/>
        <v>172.01000000000002</v>
      </c>
      <c r="AA101" s="30">
        <f t="shared" si="20"/>
        <v>172.01000000000002</v>
      </c>
      <c r="AB101" s="28">
        <f>SUM(Y$3:Y101)</f>
        <v>577087.09999999986</v>
      </c>
      <c r="AC101" s="29">
        <f>SUM(Z$3:Z101)</f>
        <v>248344.81000000006</v>
      </c>
      <c r="AD101" s="30">
        <f>SUM(AA$3:AA101)</f>
        <v>825431.90999999992</v>
      </c>
      <c r="AE101" s="31">
        <f t="shared" si="21"/>
        <v>18132.909562802037</v>
      </c>
      <c r="AF101" s="32">
        <f t="shared" si="22"/>
        <v>2701.6730379689006</v>
      </c>
      <c r="AG101" s="33">
        <f t="shared" si="23"/>
        <v>6670.2646507418294</v>
      </c>
    </row>
    <row r="102" spans="1:33" ht="30" customHeight="1" x14ac:dyDescent="0.25">
      <c r="A102" s="7" t="s">
        <v>33</v>
      </c>
      <c r="B102" s="25">
        <v>100</v>
      </c>
      <c r="C102" s="26" t="s">
        <v>214</v>
      </c>
      <c r="D102" s="26" t="s">
        <v>38</v>
      </c>
      <c r="E102" s="27" t="s">
        <v>43</v>
      </c>
      <c r="F102" s="26" t="s">
        <v>155</v>
      </c>
      <c r="G102" s="34">
        <v>0</v>
      </c>
      <c r="H102" s="35">
        <v>145</v>
      </c>
      <c r="I102" s="36">
        <v>145</v>
      </c>
      <c r="J102" s="34">
        <v>0</v>
      </c>
      <c r="K102" s="35">
        <v>0</v>
      </c>
      <c r="L102" s="36">
        <v>0</v>
      </c>
      <c r="M102" s="34">
        <v>0</v>
      </c>
      <c r="N102" s="35">
        <v>25</v>
      </c>
      <c r="O102" s="36">
        <v>25</v>
      </c>
      <c r="P102" s="34">
        <v>0</v>
      </c>
      <c r="Q102" s="35">
        <v>0</v>
      </c>
      <c r="R102" s="36">
        <v>0</v>
      </c>
      <c r="S102" s="34">
        <v>0</v>
      </c>
      <c r="T102" s="35">
        <v>0</v>
      </c>
      <c r="U102" s="36">
        <v>0</v>
      </c>
      <c r="V102" s="34">
        <v>0</v>
      </c>
      <c r="W102" s="35">
        <v>0</v>
      </c>
      <c r="X102" s="36">
        <v>0</v>
      </c>
      <c r="Y102" s="34">
        <f t="shared" si="18"/>
        <v>0</v>
      </c>
      <c r="Z102" s="35">
        <f t="shared" si="19"/>
        <v>170</v>
      </c>
      <c r="AA102" s="36">
        <f t="shared" si="20"/>
        <v>170</v>
      </c>
      <c r="AB102" s="34">
        <f>SUM(Y$3:Y102)</f>
        <v>577087.09999999986</v>
      </c>
      <c r="AC102" s="35">
        <f>SUM(Z$3:Z102)</f>
        <v>248514.81000000006</v>
      </c>
      <c r="AD102" s="36">
        <f>SUM(AA$3:AA102)</f>
        <v>825601.90999999992</v>
      </c>
      <c r="AE102" s="37">
        <f t="shared" si="21"/>
        <v>18132.909562802037</v>
      </c>
      <c r="AF102" s="38">
        <f t="shared" si="22"/>
        <v>2703.5224199489576</v>
      </c>
      <c r="AG102" s="39">
        <f t="shared" si="23"/>
        <v>6671.6384103177415</v>
      </c>
    </row>
    <row r="103" spans="1:33" ht="30" customHeight="1" x14ac:dyDescent="0.25">
      <c r="A103" s="9" t="s">
        <v>36</v>
      </c>
      <c r="B103" s="3">
        <v>101</v>
      </c>
      <c r="C103" s="4" t="s">
        <v>215</v>
      </c>
      <c r="D103" s="4" t="s">
        <v>216</v>
      </c>
      <c r="E103" s="12" t="s">
        <v>99</v>
      </c>
      <c r="F103" s="4" t="s">
        <v>155</v>
      </c>
      <c r="G103" s="28">
        <v>112</v>
      </c>
      <c r="H103" s="29">
        <v>0</v>
      </c>
      <c r="I103" s="30">
        <v>112</v>
      </c>
      <c r="J103" s="28">
        <v>0</v>
      </c>
      <c r="K103" s="29">
        <v>0</v>
      </c>
      <c r="L103" s="30">
        <v>0</v>
      </c>
      <c r="M103" s="28">
        <v>56</v>
      </c>
      <c r="N103" s="29">
        <v>0</v>
      </c>
      <c r="O103" s="30">
        <v>56</v>
      </c>
      <c r="P103" s="28">
        <v>0</v>
      </c>
      <c r="Q103" s="29">
        <v>0</v>
      </c>
      <c r="R103" s="30">
        <v>0</v>
      </c>
      <c r="S103" s="28">
        <v>0</v>
      </c>
      <c r="T103" s="29">
        <v>0</v>
      </c>
      <c r="U103" s="30">
        <v>0</v>
      </c>
      <c r="V103" s="28">
        <v>0</v>
      </c>
      <c r="W103" s="29">
        <v>0</v>
      </c>
      <c r="X103" s="30">
        <v>0</v>
      </c>
      <c r="Y103" s="28">
        <f t="shared" si="18"/>
        <v>168</v>
      </c>
      <c r="Z103" s="29">
        <f t="shared" si="19"/>
        <v>0</v>
      </c>
      <c r="AA103" s="30">
        <f t="shared" si="20"/>
        <v>168</v>
      </c>
      <c r="AB103" s="28">
        <f>SUM(Y$3:Y103)</f>
        <v>577255.09999999986</v>
      </c>
      <c r="AC103" s="29">
        <f>SUM(Z$3:Z103)</f>
        <v>248514.81000000006</v>
      </c>
      <c r="AD103" s="30">
        <f>SUM(AA$3:AA103)</f>
        <v>825769.90999999992</v>
      </c>
      <c r="AE103" s="31">
        <f t="shared" si="21"/>
        <v>18138.188365267994</v>
      </c>
      <c r="AF103" s="32">
        <f t="shared" si="22"/>
        <v>2703.5224199489576</v>
      </c>
      <c r="AG103" s="33">
        <f t="shared" si="23"/>
        <v>6672.99600801629</v>
      </c>
    </row>
    <row r="104" spans="1:33" ht="30" customHeight="1" x14ac:dyDescent="0.25">
      <c r="A104" s="2" t="s">
        <v>20</v>
      </c>
      <c r="B104" s="25">
        <v>102</v>
      </c>
      <c r="C104" s="26" t="s">
        <v>217</v>
      </c>
      <c r="D104" s="26" t="s">
        <v>218</v>
      </c>
      <c r="E104" s="27" t="s">
        <v>105</v>
      </c>
      <c r="F104" s="26" t="s">
        <v>169</v>
      </c>
      <c r="G104" s="34">
        <v>168</v>
      </c>
      <c r="H104" s="35">
        <v>0</v>
      </c>
      <c r="I104" s="36">
        <v>168</v>
      </c>
      <c r="J104" s="34">
        <v>0</v>
      </c>
      <c r="K104" s="35">
        <v>0</v>
      </c>
      <c r="L104" s="36">
        <v>0</v>
      </c>
      <c r="M104" s="34">
        <v>0</v>
      </c>
      <c r="N104" s="35">
        <v>0</v>
      </c>
      <c r="O104" s="36">
        <v>0</v>
      </c>
      <c r="P104" s="34">
        <v>0</v>
      </c>
      <c r="Q104" s="35">
        <v>0</v>
      </c>
      <c r="R104" s="36">
        <v>0</v>
      </c>
      <c r="S104" s="34">
        <v>0</v>
      </c>
      <c r="T104" s="35">
        <v>0</v>
      </c>
      <c r="U104" s="36">
        <v>0</v>
      </c>
      <c r="V104" s="34">
        <v>0</v>
      </c>
      <c r="W104" s="35">
        <v>0</v>
      </c>
      <c r="X104" s="36">
        <v>0</v>
      </c>
      <c r="Y104" s="34">
        <f t="shared" si="18"/>
        <v>168</v>
      </c>
      <c r="Z104" s="35">
        <f t="shared" si="19"/>
        <v>0</v>
      </c>
      <c r="AA104" s="36">
        <f t="shared" si="20"/>
        <v>168</v>
      </c>
      <c r="AB104" s="34">
        <f>SUM(Y$3:Y104)</f>
        <v>577423.09999999986</v>
      </c>
      <c r="AC104" s="35">
        <f>SUM(Z$3:Z104)</f>
        <v>248514.81000000006</v>
      </c>
      <c r="AD104" s="36">
        <f>SUM(AA$3:AA104)</f>
        <v>825937.90999999992</v>
      </c>
      <c r="AE104" s="37">
        <f t="shared" si="21"/>
        <v>18143.467167733947</v>
      </c>
      <c r="AF104" s="38">
        <f t="shared" si="22"/>
        <v>2703.5224199489576</v>
      </c>
      <c r="AG104" s="39">
        <f t="shared" si="23"/>
        <v>6674.3536057148394</v>
      </c>
    </row>
    <row r="105" spans="1:33" ht="30" customHeight="1" x14ac:dyDescent="0.25">
      <c r="A105" s="6" t="s">
        <v>30</v>
      </c>
      <c r="B105" s="3">
        <v>103</v>
      </c>
      <c r="C105" s="4" t="s">
        <v>219</v>
      </c>
      <c r="D105" s="4" t="s">
        <v>220</v>
      </c>
      <c r="E105" s="12" t="s">
        <v>61</v>
      </c>
      <c r="F105" s="4" t="s">
        <v>62</v>
      </c>
      <c r="G105" s="28">
        <v>0</v>
      </c>
      <c r="H105" s="29">
        <v>0</v>
      </c>
      <c r="I105" s="30">
        <v>0</v>
      </c>
      <c r="J105" s="28">
        <v>0</v>
      </c>
      <c r="K105" s="29">
        <v>0</v>
      </c>
      <c r="L105" s="30">
        <v>0</v>
      </c>
      <c r="M105" s="28">
        <v>0</v>
      </c>
      <c r="N105" s="29">
        <v>159</v>
      </c>
      <c r="O105" s="30">
        <v>159</v>
      </c>
      <c r="P105" s="28">
        <v>0</v>
      </c>
      <c r="Q105" s="29">
        <v>0</v>
      </c>
      <c r="R105" s="30">
        <v>0</v>
      </c>
      <c r="S105" s="28">
        <v>0</v>
      </c>
      <c r="T105" s="29">
        <v>9</v>
      </c>
      <c r="U105" s="30">
        <v>9</v>
      </c>
      <c r="V105" s="28">
        <v>0</v>
      </c>
      <c r="W105" s="29">
        <v>0</v>
      </c>
      <c r="X105" s="30">
        <v>0</v>
      </c>
      <c r="Y105" s="28">
        <f t="shared" si="18"/>
        <v>0</v>
      </c>
      <c r="Z105" s="29">
        <f t="shared" si="19"/>
        <v>168</v>
      </c>
      <c r="AA105" s="30">
        <f t="shared" si="20"/>
        <v>168</v>
      </c>
      <c r="AB105" s="28">
        <f>SUM(Y$3:Y105)</f>
        <v>577423.09999999986</v>
      </c>
      <c r="AC105" s="29">
        <f>SUM(Z$3:Z105)</f>
        <v>248682.81000000006</v>
      </c>
      <c r="AD105" s="30">
        <f>SUM(AA$3:AA105)</f>
        <v>826105.90999999992</v>
      </c>
      <c r="AE105" s="31">
        <f t="shared" si="21"/>
        <v>18143.467167733947</v>
      </c>
      <c r="AF105" s="32">
        <f t="shared" si="22"/>
        <v>2705.350044493955</v>
      </c>
      <c r="AG105" s="33">
        <f t="shared" si="23"/>
        <v>6675.711203413387</v>
      </c>
    </row>
    <row r="106" spans="1:33" ht="30" customHeight="1" x14ac:dyDescent="0.25">
      <c r="A106" s="7" t="s">
        <v>33</v>
      </c>
      <c r="B106" s="25">
        <v>104</v>
      </c>
      <c r="C106" s="26" t="s">
        <v>221</v>
      </c>
      <c r="D106" s="26" t="s">
        <v>221</v>
      </c>
      <c r="E106" s="27" t="s">
        <v>43</v>
      </c>
      <c r="F106" s="26" t="s">
        <v>102</v>
      </c>
      <c r="G106" s="34">
        <v>0</v>
      </c>
      <c r="H106" s="35">
        <v>166</v>
      </c>
      <c r="I106" s="36">
        <v>166</v>
      </c>
      <c r="J106" s="34">
        <v>0</v>
      </c>
      <c r="K106" s="35">
        <v>0</v>
      </c>
      <c r="L106" s="36">
        <v>0</v>
      </c>
      <c r="M106" s="34">
        <v>0</v>
      </c>
      <c r="N106" s="35">
        <v>0</v>
      </c>
      <c r="O106" s="36">
        <v>0</v>
      </c>
      <c r="P106" s="34">
        <v>0</v>
      </c>
      <c r="Q106" s="35">
        <v>0</v>
      </c>
      <c r="R106" s="36">
        <v>0</v>
      </c>
      <c r="S106" s="34">
        <v>0</v>
      </c>
      <c r="T106" s="35">
        <v>0</v>
      </c>
      <c r="U106" s="36">
        <v>0</v>
      </c>
      <c r="V106" s="34">
        <v>0</v>
      </c>
      <c r="W106" s="35">
        <v>0</v>
      </c>
      <c r="X106" s="36">
        <v>0</v>
      </c>
      <c r="Y106" s="34">
        <f t="shared" si="18"/>
        <v>0</v>
      </c>
      <c r="Z106" s="35">
        <f t="shared" si="19"/>
        <v>166</v>
      </c>
      <c r="AA106" s="36">
        <f t="shared" si="20"/>
        <v>166</v>
      </c>
      <c r="AB106" s="34">
        <f>SUM(Y$3:Y106)</f>
        <v>577423.09999999986</v>
      </c>
      <c r="AC106" s="35">
        <f>SUM(Z$3:Z106)</f>
        <v>248848.81000000006</v>
      </c>
      <c r="AD106" s="36">
        <f>SUM(AA$3:AA106)</f>
        <v>826271.90999999992</v>
      </c>
      <c r="AE106" s="37">
        <f t="shared" si="21"/>
        <v>18143.467167733947</v>
      </c>
      <c r="AF106" s="38">
        <f t="shared" si="22"/>
        <v>2707.1559116038934</v>
      </c>
      <c r="AG106" s="39">
        <f t="shared" si="23"/>
        <v>6677.0526392345719</v>
      </c>
    </row>
    <row r="107" spans="1:33" ht="30" customHeight="1" x14ac:dyDescent="0.25">
      <c r="A107" s="7" t="s">
        <v>33</v>
      </c>
      <c r="B107" s="3">
        <v>105</v>
      </c>
      <c r="C107" s="4" t="s">
        <v>222</v>
      </c>
      <c r="D107" s="4" t="s">
        <v>83</v>
      </c>
      <c r="E107" s="12" t="s">
        <v>43</v>
      </c>
      <c r="F107" s="4" t="s">
        <v>136</v>
      </c>
      <c r="G107" s="28">
        <v>0</v>
      </c>
      <c r="H107" s="29">
        <v>165</v>
      </c>
      <c r="I107" s="30">
        <v>165</v>
      </c>
      <c r="J107" s="28">
        <v>0</v>
      </c>
      <c r="K107" s="29">
        <v>0</v>
      </c>
      <c r="L107" s="30">
        <v>0</v>
      </c>
      <c r="M107" s="28">
        <v>0</v>
      </c>
      <c r="N107" s="29">
        <v>0</v>
      </c>
      <c r="O107" s="30">
        <v>0</v>
      </c>
      <c r="P107" s="28">
        <v>0</v>
      </c>
      <c r="Q107" s="29">
        <v>0</v>
      </c>
      <c r="R107" s="30">
        <v>0</v>
      </c>
      <c r="S107" s="28">
        <v>0</v>
      </c>
      <c r="T107" s="29">
        <v>0</v>
      </c>
      <c r="U107" s="30">
        <v>0</v>
      </c>
      <c r="V107" s="28">
        <v>0</v>
      </c>
      <c r="W107" s="29">
        <v>0</v>
      </c>
      <c r="X107" s="30">
        <v>0</v>
      </c>
      <c r="Y107" s="28">
        <f t="shared" si="18"/>
        <v>0</v>
      </c>
      <c r="Z107" s="29">
        <f t="shared" si="19"/>
        <v>165</v>
      </c>
      <c r="AA107" s="30">
        <f t="shared" si="20"/>
        <v>165</v>
      </c>
      <c r="AB107" s="28">
        <f>SUM(Y$3:Y107)</f>
        <v>577423.09999999986</v>
      </c>
      <c r="AC107" s="29">
        <f>SUM(Z$3:Z107)</f>
        <v>249013.81000000006</v>
      </c>
      <c r="AD107" s="30">
        <f>SUM(AA$3:AA107)</f>
        <v>826436.90999999992</v>
      </c>
      <c r="AE107" s="31">
        <f t="shared" si="21"/>
        <v>18143.467167733947</v>
      </c>
      <c r="AF107" s="32">
        <f t="shared" si="22"/>
        <v>2708.9508999963018</v>
      </c>
      <c r="AG107" s="33">
        <f t="shared" si="23"/>
        <v>6678.3859941170758</v>
      </c>
    </row>
    <row r="108" spans="1:33" ht="30" customHeight="1" x14ac:dyDescent="0.25">
      <c r="A108" s="7" t="s">
        <v>33</v>
      </c>
      <c r="B108" s="25">
        <v>106</v>
      </c>
      <c r="C108" s="26" t="s">
        <v>223</v>
      </c>
      <c r="D108" s="26" t="s">
        <v>224</v>
      </c>
      <c r="E108" s="27" t="s">
        <v>43</v>
      </c>
      <c r="F108" s="26" t="s">
        <v>136</v>
      </c>
      <c r="G108" s="34">
        <v>0</v>
      </c>
      <c r="H108" s="35">
        <v>163</v>
      </c>
      <c r="I108" s="36">
        <v>163</v>
      </c>
      <c r="J108" s="34">
        <v>0</v>
      </c>
      <c r="K108" s="35">
        <v>0</v>
      </c>
      <c r="L108" s="36">
        <v>0</v>
      </c>
      <c r="M108" s="34">
        <v>0</v>
      </c>
      <c r="N108" s="35">
        <v>0</v>
      </c>
      <c r="O108" s="36">
        <v>0</v>
      </c>
      <c r="P108" s="34">
        <v>0</v>
      </c>
      <c r="Q108" s="35">
        <v>0</v>
      </c>
      <c r="R108" s="36">
        <v>0</v>
      </c>
      <c r="S108" s="34">
        <v>0</v>
      </c>
      <c r="T108" s="35">
        <v>0</v>
      </c>
      <c r="U108" s="36">
        <v>0</v>
      </c>
      <c r="V108" s="34">
        <v>0</v>
      </c>
      <c r="W108" s="35">
        <v>0</v>
      </c>
      <c r="X108" s="36">
        <v>0</v>
      </c>
      <c r="Y108" s="34">
        <f t="shared" si="18"/>
        <v>0</v>
      </c>
      <c r="Z108" s="35">
        <f t="shared" si="19"/>
        <v>163</v>
      </c>
      <c r="AA108" s="36">
        <f t="shared" si="20"/>
        <v>163</v>
      </c>
      <c r="AB108" s="34">
        <f>SUM(Y$3:Y108)</f>
        <v>577423.09999999986</v>
      </c>
      <c r="AC108" s="35">
        <f>SUM(Z$3:Z108)</f>
        <v>249176.81000000006</v>
      </c>
      <c r="AD108" s="36">
        <f>SUM(AA$3:AA108)</f>
        <v>826599.90999999992</v>
      </c>
      <c r="AE108" s="37">
        <f t="shared" si="21"/>
        <v>18143.467167733947</v>
      </c>
      <c r="AF108" s="38">
        <f t="shared" si="22"/>
        <v>2710.7241309536507</v>
      </c>
      <c r="AG108" s="39">
        <f t="shared" si="23"/>
        <v>6679.7031871222143</v>
      </c>
    </row>
    <row r="109" spans="1:33" ht="30" customHeight="1" x14ac:dyDescent="0.25">
      <c r="A109" s="2" t="s">
        <v>20</v>
      </c>
      <c r="B109" s="3">
        <v>107</v>
      </c>
      <c r="C109" s="4" t="s">
        <v>225</v>
      </c>
      <c r="D109" s="4" t="s">
        <v>225</v>
      </c>
      <c r="E109" s="12" t="s">
        <v>151</v>
      </c>
      <c r="F109" s="4" t="s">
        <v>47</v>
      </c>
      <c r="G109" s="28">
        <v>155</v>
      </c>
      <c r="H109" s="29">
        <v>0</v>
      </c>
      <c r="I109" s="30">
        <v>155</v>
      </c>
      <c r="J109" s="28">
        <v>0</v>
      </c>
      <c r="K109" s="29">
        <v>0</v>
      </c>
      <c r="L109" s="30">
        <v>0</v>
      </c>
      <c r="M109" s="28">
        <v>0</v>
      </c>
      <c r="N109" s="29">
        <v>0</v>
      </c>
      <c r="O109" s="30">
        <v>0</v>
      </c>
      <c r="P109" s="28">
        <v>0</v>
      </c>
      <c r="Q109" s="29">
        <v>0</v>
      </c>
      <c r="R109" s="30">
        <v>0</v>
      </c>
      <c r="S109" s="28">
        <v>0</v>
      </c>
      <c r="T109" s="29">
        <v>0</v>
      </c>
      <c r="U109" s="30">
        <v>0</v>
      </c>
      <c r="V109" s="28">
        <v>0</v>
      </c>
      <c r="W109" s="29">
        <v>0</v>
      </c>
      <c r="X109" s="30">
        <v>0</v>
      </c>
      <c r="Y109" s="28">
        <f t="shared" si="18"/>
        <v>155</v>
      </c>
      <c r="Z109" s="29">
        <f t="shared" si="19"/>
        <v>0</v>
      </c>
      <c r="AA109" s="30">
        <f t="shared" si="20"/>
        <v>155</v>
      </c>
      <c r="AB109" s="28">
        <f>SUM(Y$3:Y109)</f>
        <v>577578.09999999986</v>
      </c>
      <c r="AC109" s="29">
        <f>SUM(Z$3:Z109)</f>
        <v>249176.81000000006</v>
      </c>
      <c r="AD109" s="30">
        <f>SUM(AA$3:AA109)</f>
        <v>826754.90999999992</v>
      </c>
      <c r="AE109" s="31">
        <f t="shared" si="21"/>
        <v>18148.337491437655</v>
      </c>
      <c r="AF109" s="32">
        <f t="shared" si="22"/>
        <v>2710.7241309536507</v>
      </c>
      <c r="AG109" s="33">
        <f t="shared" si="23"/>
        <v>6680.9557326178992</v>
      </c>
    </row>
    <row r="110" spans="1:33" ht="30" customHeight="1" x14ac:dyDescent="0.25">
      <c r="A110" s="7" t="s">
        <v>33</v>
      </c>
      <c r="B110" s="25">
        <v>108</v>
      </c>
      <c r="C110" s="26" t="s">
        <v>226</v>
      </c>
      <c r="D110" s="26" t="s">
        <v>38</v>
      </c>
      <c r="E110" s="27" t="s">
        <v>43</v>
      </c>
      <c r="F110" s="26" t="s">
        <v>113</v>
      </c>
      <c r="G110" s="34">
        <v>0</v>
      </c>
      <c r="H110" s="35">
        <v>152</v>
      </c>
      <c r="I110" s="36">
        <v>152</v>
      </c>
      <c r="J110" s="34">
        <v>0</v>
      </c>
      <c r="K110" s="35">
        <v>0</v>
      </c>
      <c r="L110" s="36">
        <v>0</v>
      </c>
      <c r="M110" s="34">
        <v>0</v>
      </c>
      <c r="N110" s="35">
        <v>0</v>
      </c>
      <c r="O110" s="36">
        <v>0</v>
      </c>
      <c r="P110" s="34">
        <v>0</v>
      </c>
      <c r="Q110" s="35">
        <v>0</v>
      </c>
      <c r="R110" s="36">
        <v>0</v>
      </c>
      <c r="S110" s="34">
        <v>0</v>
      </c>
      <c r="T110" s="35">
        <v>0</v>
      </c>
      <c r="U110" s="36">
        <v>0</v>
      </c>
      <c r="V110" s="34">
        <v>0</v>
      </c>
      <c r="W110" s="35">
        <v>0</v>
      </c>
      <c r="X110" s="36">
        <v>0</v>
      </c>
      <c r="Y110" s="34">
        <f t="shared" si="18"/>
        <v>0</v>
      </c>
      <c r="Z110" s="35">
        <f t="shared" si="19"/>
        <v>152</v>
      </c>
      <c r="AA110" s="36">
        <f t="shared" si="20"/>
        <v>152</v>
      </c>
      <c r="AB110" s="34">
        <f>SUM(Y$3:Y110)</f>
        <v>577578.09999999986</v>
      </c>
      <c r="AC110" s="35">
        <f>SUM(Z$3:Z110)</f>
        <v>249328.81000000006</v>
      </c>
      <c r="AD110" s="36">
        <f>SUM(AA$3:AA110)</f>
        <v>826906.90999999992</v>
      </c>
      <c r="AE110" s="37">
        <f t="shared" si="21"/>
        <v>18148.337491437655</v>
      </c>
      <c r="AF110" s="38">
        <f t="shared" si="22"/>
        <v>2712.3776960181722</v>
      </c>
      <c r="AG110" s="39">
        <f t="shared" si="23"/>
        <v>6682.1840352975387</v>
      </c>
    </row>
    <row r="111" spans="1:33" ht="30" customHeight="1" x14ac:dyDescent="0.25">
      <c r="A111" s="2" t="s">
        <v>20</v>
      </c>
      <c r="B111" s="3">
        <v>109</v>
      </c>
      <c r="C111" s="4" t="s">
        <v>227</v>
      </c>
      <c r="D111" s="4" t="s">
        <v>228</v>
      </c>
      <c r="E111" s="12" t="s">
        <v>105</v>
      </c>
      <c r="F111" s="4" t="s">
        <v>47</v>
      </c>
      <c r="G111" s="28">
        <v>0</v>
      </c>
      <c r="H111" s="29">
        <v>147</v>
      </c>
      <c r="I111" s="30">
        <v>147</v>
      </c>
      <c r="J111" s="28">
        <v>0</v>
      </c>
      <c r="K111" s="29">
        <v>0</v>
      </c>
      <c r="L111" s="30">
        <v>0</v>
      </c>
      <c r="M111" s="28">
        <v>0</v>
      </c>
      <c r="N111" s="29">
        <v>0</v>
      </c>
      <c r="O111" s="30">
        <v>0</v>
      </c>
      <c r="P111" s="28">
        <v>0</v>
      </c>
      <c r="Q111" s="29">
        <v>0</v>
      </c>
      <c r="R111" s="30">
        <v>0</v>
      </c>
      <c r="S111" s="28">
        <v>0</v>
      </c>
      <c r="T111" s="29">
        <v>0</v>
      </c>
      <c r="U111" s="30">
        <v>0</v>
      </c>
      <c r="V111" s="28">
        <v>0</v>
      </c>
      <c r="W111" s="29">
        <v>0</v>
      </c>
      <c r="X111" s="30">
        <v>0</v>
      </c>
      <c r="Y111" s="28">
        <f t="shared" si="18"/>
        <v>0</v>
      </c>
      <c r="Z111" s="29">
        <f t="shared" si="19"/>
        <v>147</v>
      </c>
      <c r="AA111" s="30">
        <f t="shared" si="20"/>
        <v>147</v>
      </c>
      <c r="AB111" s="28">
        <f>SUM(Y$3:Y111)</f>
        <v>577578.09999999986</v>
      </c>
      <c r="AC111" s="29">
        <f>SUM(Z$3:Z111)</f>
        <v>249475.81000000006</v>
      </c>
      <c r="AD111" s="30">
        <f>SUM(AA$3:AA111)</f>
        <v>827053.90999999992</v>
      </c>
      <c r="AE111" s="31">
        <f t="shared" si="21"/>
        <v>18148.337491437655</v>
      </c>
      <c r="AF111" s="32">
        <f t="shared" si="22"/>
        <v>2713.9768674950451</v>
      </c>
      <c r="AG111" s="33">
        <f t="shared" si="23"/>
        <v>6683.3719332837691</v>
      </c>
    </row>
    <row r="112" spans="1:33" ht="30" customHeight="1" x14ac:dyDescent="0.25">
      <c r="A112" s="7" t="s">
        <v>33</v>
      </c>
      <c r="B112" s="25">
        <v>110</v>
      </c>
      <c r="C112" s="26" t="s">
        <v>229</v>
      </c>
      <c r="D112" s="26" t="s">
        <v>230</v>
      </c>
      <c r="E112" s="27" t="s">
        <v>43</v>
      </c>
      <c r="F112" s="26" t="s">
        <v>120</v>
      </c>
      <c r="G112" s="34">
        <v>0</v>
      </c>
      <c r="H112" s="35">
        <v>146</v>
      </c>
      <c r="I112" s="36">
        <v>146</v>
      </c>
      <c r="J112" s="34">
        <v>0</v>
      </c>
      <c r="K112" s="35">
        <v>0</v>
      </c>
      <c r="L112" s="36">
        <v>0</v>
      </c>
      <c r="M112" s="34">
        <v>0</v>
      </c>
      <c r="N112" s="35">
        <v>0</v>
      </c>
      <c r="O112" s="36">
        <v>0</v>
      </c>
      <c r="P112" s="34">
        <v>0</v>
      </c>
      <c r="Q112" s="35">
        <v>0</v>
      </c>
      <c r="R112" s="36">
        <v>0</v>
      </c>
      <c r="S112" s="34">
        <v>0</v>
      </c>
      <c r="T112" s="35">
        <v>0</v>
      </c>
      <c r="U112" s="36">
        <v>0</v>
      </c>
      <c r="V112" s="34">
        <v>0</v>
      </c>
      <c r="W112" s="35">
        <v>0</v>
      </c>
      <c r="X112" s="36">
        <v>0</v>
      </c>
      <c r="Y112" s="34">
        <f t="shared" si="18"/>
        <v>0</v>
      </c>
      <c r="Z112" s="35">
        <f t="shared" si="19"/>
        <v>146</v>
      </c>
      <c r="AA112" s="36">
        <f t="shared" si="20"/>
        <v>146</v>
      </c>
      <c r="AB112" s="34">
        <f>SUM(Y$3:Y112)</f>
        <v>577578.09999999986</v>
      </c>
      <c r="AC112" s="35">
        <f>SUM(Z$3:Z112)</f>
        <v>249621.81000000006</v>
      </c>
      <c r="AD112" s="36">
        <f>SUM(AA$3:AA112)</f>
        <v>827199.90999999992</v>
      </c>
      <c r="AE112" s="37">
        <f t="shared" si="21"/>
        <v>18148.337491437655</v>
      </c>
      <c r="AF112" s="38">
        <f t="shared" si="22"/>
        <v>2715.5651602543885</v>
      </c>
      <c r="AG112" s="39">
        <f t="shared" si="23"/>
        <v>6684.5517503313176</v>
      </c>
    </row>
    <row r="113" spans="1:33" ht="30" customHeight="1" x14ac:dyDescent="0.25">
      <c r="A113" s="9" t="s">
        <v>36</v>
      </c>
      <c r="B113" s="3">
        <v>111</v>
      </c>
      <c r="C113" s="4" t="s">
        <v>231</v>
      </c>
      <c r="D113" s="4" t="s">
        <v>232</v>
      </c>
      <c r="E113" s="12" t="s">
        <v>168</v>
      </c>
      <c r="F113" s="4" t="s">
        <v>29</v>
      </c>
      <c r="G113" s="28">
        <v>0</v>
      </c>
      <c r="H113" s="29">
        <v>143</v>
      </c>
      <c r="I113" s="30">
        <v>143</v>
      </c>
      <c r="J113" s="28">
        <v>0</v>
      </c>
      <c r="K113" s="29">
        <v>0</v>
      </c>
      <c r="L113" s="30">
        <v>0</v>
      </c>
      <c r="M113" s="28">
        <v>0</v>
      </c>
      <c r="N113" s="29">
        <v>0</v>
      </c>
      <c r="O113" s="30">
        <v>0</v>
      </c>
      <c r="P113" s="28">
        <v>0</v>
      </c>
      <c r="Q113" s="29">
        <v>0</v>
      </c>
      <c r="R113" s="30">
        <v>0</v>
      </c>
      <c r="S113" s="28">
        <v>0</v>
      </c>
      <c r="T113" s="29">
        <v>0</v>
      </c>
      <c r="U113" s="30">
        <v>0</v>
      </c>
      <c r="V113" s="28">
        <v>0</v>
      </c>
      <c r="W113" s="29">
        <v>0</v>
      </c>
      <c r="X113" s="30">
        <v>0</v>
      </c>
      <c r="Y113" s="28">
        <f t="shared" si="18"/>
        <v>0</v>
      </c>
      <c r="Z113" s="29">
        <f t="shared" si="19"/>
        <v>143</v>
      </c>
      <c r="AA113" s="30">
        <f t="shared" si="20"/>
        <v>143</v>
      </c>
      <c r="AB113" s="28">
        <f>SUM(Y$3:Y113)</f>
        <v>577578.09999999986</v>
      </c>
      <c r="AC113" s="29">
        <f>SUM(Z$3:Z113)</f>
        <v>249764.81000000006</v>
      </c>
      <c r="AD113" s="30">
        <f>SUM(AA$3:AA113)</f>
        <v>827342.90999999992</v>
      </c>
      <c r="AE113" s="31">
        <f t="shared" si="21"/>
        <v>18148.337491437655</v>
      </c>
      <c r="AF113" s="32">
        <f t="shared" si="22"/>
        <v>2717.1208168611424</v>
      </c>
      <c r="AG113" s="33">
        <f t="shared" si="23"/>
        <v>6685.7073245628198</v>
      </c>
    </row>
    <row r="114" spans="1:33" ht="30" customHeight="1" x14ac:dyDescent="0.25">
      <c r="A114" s="10" t="s">
        <v>40</v>
      </c>
      <c r="B114" s="25">
        <v>112</v>
      </c>
      <c r="C114" s="26" t="s">
        <v>233</v>
      </c>
      <c r="D114" s="26" t="s">
        <v>233</v>
      </c>
      <c r="E114" s="27" t="s">
        <v>234</v>
      </c>
      <c r="F114" s="26" t="s">
        <v>54</v>
      </c>
      <c r="G114" s="34">
        <v>0</v>
      </c>
      <c r="H114" s="35">
        <v>0</v>
      </c>
      <c r="I114" s="36">
        <v>0</v>
      </c>
      <c r="J114" s="34">
        <v>0</v>
      </c>
      <c r="K114" s="35">
        <v>133</v>
      </c>
      <c r="L114" s="36">
        <v>133</v>
      </c>
      <c r="M114" s="34">
        <v>0</v>
      </c>
      <c r="N114" s="35">
        <v>0</v>
      </c>
      <c r="O114" s="36">
        <v>0</v>
      </c>
      <c r="P114" s="34">
        <v>0</v>
      </c>
      <c r="Q114" s="35">
        <v>8.8699999999999992</v>
      </c>
      <c r="R114" s="36">
        <v>8.8699999999999992</v>
      </c>
      <c r="S114" s="34">
        <v>0</v>
      </c>
      <c r="T114" s="35">
        <v>0</v>
      </c>
      <c r="U114" s="36">
        <v>0</v>
      </c>
      <c r="V114" s="34">
        <v>0</v>
      </c>
      <c r="W114" s="35">
        <v>0</v>
      </c>
      <c r="X114" s="36">
        <v>0</v>
      </c>
      <c r="Y114" s="34">
        <f t="shared" si="18"/>
        <v>0</v>
      </c>
      <c r="Z114" s="35">
        <f t="shared" si="19"/>
        <v>141.87</v>
      </c>
      <c r="AA114" s="36">
        <f t="shared" si="20"/>
        <v>141.87</v>
      </c>
      <c r="AB114" s="34">
        <f>SUM(Y$3:Y114)</f>
        <v>577578.09999999986</v>
      </c>
      <c r="AC114" s="35">
        <f>SUM(Z$3:Z114)</f>
        <v>249906.68000000005</v>
      </c>
      <c r="AD114" s="36">
        <f>SUM(AA$3:AA114)</f>
        <v>827484.77999999991</v>
      </c>
      <c r="AE114" s="37">
        <f t="shared" si="21"/>
        <v>18148.337491437655</v>
      </c>
      <c r="AF114" s="38">
        <f t="shared" si="22"/>
        <v>2718.6641805170875</v>
      </c>
      <c r="AG114" s="39">
        <f t="shared" si="23"/>
        <v>6686.8537673336123</v>
      </c>
    </row>
    <row r="115" spans="1:33" ht="30" customHeight="1" x14ac:dyDescent="0.25">
      <c r="A115" s="9" t="s">
        <v>36</v>
      </c>
      <c r="B115" s="3">
        <v>113</v>
      </c>
      <c r="C115" s="4" t="s">
        <v>235</v>
      </c>
      <c r="D115" s="4" t="s">
        <v>49</v>
      </c>
      <c r="E115" s="12" t="s">
        <v>127</v>
      </c>
      <c r="F115" s="4" t="s">
        <v>51</v>
      </c>
      <c r="G115" s="28">
        <v>132</v>
      </c>
      <c r="H115" s="29">
        <v>0</v>
      </c>
      <c r="I115" s="30">
        <v>132</v>
      </c>
      <c r="J115" s="28">
        <v>0</v>
      </c>
      <c r="K115" s="29">
        <v>0</v>
      </c>
      <c r="L115" s="30">
        <v>0</v>
      </c>
      <c r="M115" s="28">
        <v>0</v>
      </c>
      <c r="N115" s="29">
        <v>0</v>
      </c>
      <c r="O115" s="30">
        <v>0</v>
      </c>
      <c r="P115" s="28">
        <v>0</v>
      </c>
      <c r="Q115" s="29">
        <v>0</v>
      </c>
      <c r="R115" s="30">
        <v>0</v>
      </c>
      <c r="S115" s="28">
        <v>0</v>
      </c>
      <c r="T115" s="29">
        <v>0</v>
      </c>
      <c r="U115" s="30">
        <v>0</v>
      </c>
      <c r="V115" s="28">
        <v>0</v>
      </c>
      <c r="W115" s="29">
        <v>0</v>
      </c>
      <c r="X115" s="30">
        <v>0</v>
      </c>
      <c r="Y115" s="28">
        <f t="shared" si="18"/>
        <v>132</v>
      </c>
      <c r="Z115" s="29">
        <f t="shared" si="19"/>
        <v>0</v>
      </c>
      <c r="AA115" s="30">
        <f t="shared" si="20"/>
        <v>132</v>
      </c>
      <c r="AB115" s="28">
        <f>SUM(Y$3:Y115)</f>
        <v>577710.09999999986</v>
      </c>
      <c r="AC115" s="29">
        <f>SUM(Z$3:Z115)</f>
        <v>249906.68000000005</v>
      </c>
      <c r="AD115" s="30">
        <f>SUM(AA$3:AA115)</f>
        <v>827616.77999999991</v>
      </c>
      <c r="AE115" s="31">
        <f t="shared" si="21"/>
        <v>18152.485121946622</v>
      </c>
      <c r="AF115" s="32">
        <f t="shared" si="22"/>
        <v>2718.6641805170875</v>
      </c>
      <c r="AG115" s="33">
        <f t="shared" si="23"/>
        <v>6687.9204512396145</v>
      </c>
    </row>
    <row r="116" spans="1:33" ht="30" customHeight="1" x14ac:dyDescent="0.25">
      <c r="A116" s="2" t="s">
        <v>20</v>
      </c>
      <c r="B116" s="25">
        <v>114</v>
      </c>
      <c r="C116" s="26" t="s">
        <v>236</v>
      </c>
      <c r="D116" s="26" t="s">
        <v>236</v>
      </c>
      <c r="E116" s="27" t="s">
        <v>105</v>
      </c>
      <c r="F116" s="26" t="s">
        <v>47</v>
      </c>
      <c r="G116" s="34">
        <v>0</v>
      </c>
      <c r="H116" s="35">
        <v>106</v>
      </c>
      <c r="I116" s="36">
        <v>106</v>
      </c>
      <c r="J116" s="34">
        <v>0</v>
      </c>
      <c r="K116" s="35">
        <v>23.5</v>
      </c>
      <c r="L116" s="36">
        <v>23.5</v>
      </c>
      <c r="M116" s="34">
        <v>0</v>
      </c>
      <c r="N116" s="35">
        <v>0</v>
      </c>
      <c r="O116" s="36">
        <v>0</v>
      </c>
      <c r="P116" s="34">
        <v>0</v>
      </c>
      <c r="Q116" s="35">
        <v>0</v>
      </c>
      <c r="R116" s="36">
        <v>0</v>
      </c>
      <c r="S116" s="34">
        <v>0</v>
      </c>
      <c r="T116" s="35">
        <v>0</v>
      </c>
      <c r="U116" s="36">
        <v>0</v>
      </c>
      <c r="V116" s="34">
        <v>0</v>
      </c>
      <c r="W116" s="35">
        <v>0</v>
      </c>
      <c r="X116" s="36">
        <v>0</v>
      </c>
      <c r="Y116" s="34">
        <f t="shared" si="18"/>
        <v>0</v>
      </c>
      <c r="Z116" s="35">
        <f t="shared" si="19"/>
        <v>129.5</v>
      </c>
      <c r="AA116" s="36">
        <f t="shared" si="20"/>
        <v>129.5</v>
      </c>
      <c r="AB116" s="34">
        <f>SUM(Y$3:Y116)</f>
        <v>577710.09999999986</v>
      </c>
      <c r="AC116" s="35">
        <f>SUM(Z$3:Z116)</f>
        <v>250036.18000000005</v>
      </c>
      <c r="AD116" s="36">
        <f>SUM(AA$3:AA116)</f>
        <v>827746.27999999991</v>
      </c>
      <c r="AE116" s="37">
        <f t="shared" si="21"/>
        <v>18152.485121946622</v>
      </c>
      <c r="AF116" s="38">
        <f t="shared" si="22"/>
        <v>2720.0729744371902</v>
      </c>
      <c r="AG116" s="39">
        <f t="shared" si="23"/>
        <v>6688.9669327989122</v>
      </c>
    </row>
    <row r="117" spans="1:33" ht="30" customHeight="1" x14ac:dyDescent="0.25">
      <c r="A117" s="9" t="s">
        <v>36</v>
      </c>
      <c r="B117" s="3">
        <v>115</v>
      </c>
      <c r="C117" s="4" t="s">
        <v>237</v>
      </c>
      <c r="D117" s="4" t="s">
        <v>237</v>
      </c>
      <c r="E117" s="12" t="s">
        <v>168</v>
      </c>
      <c r="F117" s="4" t="s">
        <v>51</v>
      </c>
      <c r="G117" s="28">
        <v>124</v>
      </c>
      <c r="H117" s="29">
        <v>0</v>
      </c>
      <c r="I117" s="30">
        <v>124</v>
      </c>
      <c r="J117" s="28">
        <v>0</v>
      </c>
      <c r="K117" s="29">
        <v>0</v>
      </c>
      <c r="L117" s="30">
        <v>0</v>
      </c>
      <c r="M117" s="28">
        <v>0</v>
      </c>
      <c r="N117" s="29">
        <v>0</v>
      </c>
      <c r="O117" s="30">
        <v>0</v>
      </c>
      <c r="P117" s="28">
        <v>0</v>
      </c>
      <c r="Q117" s="29">
        <v>0</v>
      </c>
      <c r="R117" s="30">
        <v>0</v>
      </c>
      <c r="S117" s="28">
        <v>0</v>
      </c>
      <c r="T117" s="29">
        <v>0</v>
      </c>
      <c r="U117" s="30">
        <v>0</v>
      </c>
      <c r="V117" s="28">
        <v>0</v>
      </c>
      <c r="W117" s="29">
        <v>0</v>
      </c>
      <c r="X117" s="30">
        <v>0</v>
      </c>
      <c r="Y117" s="28">
        <f t="shared" si="18"/>
        <v>124</v>
      </c>
      <c r="Z117" s="29">
        <f t="shared" si="19"/>
        <v>0</v>
      </c>
      <c r="AA117" s="30">
        <f t="shared" si="20"/>
        <v>124</v>
      </c>
      <c r="AB117" s="28">
        <f>SUM(Y$3:Y117)</f>
        <v>577834.09999999986</v>
      </c>
      <c r="AC117" s="29">
        <f>SUM(Z$3:Z117)</f>
        <v>250036.18000000005</v>
      </c>
      <c r="AD117" s="30">
        <f>SUM(AA$3:AA117)</f>
        <v>827870.27999999991</v>
      </c>
      <c r="AE117" s="31">
        <f t="shared" si="21"/>
        <v>18156.381380909588</v>
      </c>
      <c r="AF117" s="32">
        <f t="shared" si="22"/>
        <v>2720.0729744371902</v>
      </c>
      <c r="AG117" s="33">
        <f t="shared" si="23"/>
        <v>6689.9689691954609</v>
      </c>
    </row>
    <row r="118" spans="1:33" ht="30" customHeight="1" x14ac:dyDescent="0.25">
      <c r="A118" s="7" t="s">
        <v>33</v>
      </c>
      <c r="B118" s="25">
        <v>116</v>
      </c>
      <c r="C118" s="26" t="s">
        <v>238</v>
      </c>
      <c r="D118" s="26" t="s">
        <v>38</v>
      </c>
      <c r="E118" s="27" t="s">
        <v>43</v>
      </c>
      <c r="F118" s="26" t="s">
        <v>102</v>
      </c>
      <c r="G118" s="34">
        <v>0</v>
      </c>
      <c r="H118" s="35">
        <v>122</v>
      </c>
      <c r="I118" s="36">
        <v>122</v>
      </c>
      <c r="J118" s="34">
        <v>0</v>
      </c>
      <c r="K118" s="35">
        <v>0</v>
      </c>
      <c r="L118" s="36">
        <v>0</v>
      </c>
      <c r="M118" s="34">
        <v>0</v>
      </c>
      <c r="N118" s="35">
        <v>0</v>
      </c>
      <c r="O118" s="36">
        <v>0</v>
      </c>
      <c r="P118" s="34">
        <v>0</v>
      </c>
      <c r="Q118" s="35">
        <v>0</v>
      </c>
      <c r="R118" s="36">
        <v>0</v>
      </c>
      <c r="S118" s="34">
        <v>0</v>
      </c>
      <c r="T118" s="35">
        <v>0</v>
      </c>
      <c r="U118" s="36">
        <v>0</v>
      </c>
      <c r="V118" s="34">
        <v>0</v>
      </c>
      <c r="W118" s="35">
        <v>0</v>
      </c>
      <c r="X118" s="36">
        <v>0</v>
      </c>
      <c r="Y118" s="34">
        <f t="shared" si="18"/>
        <v>0</v>
      </c>
      <c r="Z118" s="35">
        <f t="shared" si="19"/>
        <v>122</v>
      </c>
      <c r="AA118" s="36">
        <f t="shared" si="20"/>
        <v>122</v>
      </c>
      <c r="AB118" s="34">
        <f>SUM(Y$3:Y118)</f>
        <v>577834.09999999986</v>
      </c>
      <c r="AC118" s="35">
        <f>SUM(Z$3:Z118)</f>
        <v>250158.18000000005</v>
      </c>
      <c r="AD118" s="36">
        <f>SUM(AA$3:AA118)</f>
        <v>827992.27999999991</v>
      </c>
      <c r="AE118" s="37">
        <f t="shared" si="21"/>
        <v>18156.381380909588</v>
      </c>
      <c r="AF118" s="38">
        <f t="shared" si="22"/>
        <v>2721.4001779758191</v>
      </c>
      <c r="AG118" s="39">
        <f t="shared" si="23"/>
        <v>6690.9548437146441</v>
      </c>
    </row>
    <row r="119" spans="1:33" ht="30" customHeight="1" x14ac:dyDescent="0.25">
      <c r="A119" s="7" t="s">
        <v>33</v>
      </c>
      <c r="B119" s="3">
        <v>117</v>
      </c>
      <c r="C119" s="4" t="s">
        <v>129</v>
      </c>
      <c r="D119" s="4" t="s">
        <v>38</v>
      </c>
      <c r="E119" s="12" t="s">
        <v>43</v>
      </c>
      <c r="F119" s="4" t="s">
        <v>24</v>
      </c>
      <c r="G119" s="28">
        <v>0</v>
      </c>
      <c r="H119" s="29">
        <v>113</v>
      </c>
      <c r="I119" s="30">
        <v>113</v>
      </c>
      <c r="J119" s="28">
        <v>0</v>
      </c>
      <c r="K119" s="29">
        <v>0</v>
      </c>
      <c r="L119" s="30">
        <v>0</v>
      </c>
      <c r="M119" s="28">
        <v>0</v>
      </c>
      <c r="N119" s="29">
        <v>0</v>
      </c>
      <c r="O119" s="30">
        <v>0</v>
      </c>
      <c r="P119" s="28">
        <v>0</v>
      </c>
      <c r="Q119" s="29">
        <v>7</v>
      </c>
      <c r="R119" s="30">
        <v>7</v>
      </c>
      <c r="S119" s="28">
        <v>0</v>
      </c>
      <c r="T119" s="29">
        <v>0</v>
      </c>
      <c r="U119" s="30">
        <v>0</v>
      </c>
      <c r="V119" s="28">
        <v>0</v>
      </c>
      <c r="W119" s="29">
        <v>0</v>
      </c>
      <c r="X119" s="30">
        <v>0</v>
      </c>
      <c r="Y119" s="28">
        <f t="shared" si="18"/>
        <v>0</v>
      </c>
      <c r="Z119" s="29">
        <f t="shared" si="19"/>
        <v>120</v>
      </c>
      <c r="AA119" s="30">
        <f t="shared" si="20"/>
        <v>120</v>
      </c>
      <c r="AB119" s="28">
        <f>SUM(Y$3:Y119)</f>
        <v>577834.09999999986</v>
      </c>
      <c r="AC119" s="29">
        <f>SUM(Z$3:Z119)</f>
        <v>250278.18000000005</v>
      </c>
      <c r="AD119" s="30">
        <f>SUM(AA$3:AA119)</f>
        <v>828112.27999999991</v>
      </c>
      <c r="AE119" s="31">
        <f t="shared" si="21"/>
        <v>18156.381380909588</v>
      </c>
      <c r="AF119" s="32">
        <f t="shared" si="22"/>
        <v>2722.7056240793891</v>
      </c>
      <c r="AG119" s="33">
        <f t="shared" si="23"/>
        <v>6691.9245563564646</v>
      </c>
    </row>
    <row r="120" spans="1:33" ht="30" customHeight="1" x14ac:dyDescent="0.25">
      <c r="A120" s="5" t="s">
        <v>25</v>
      </c>
      <c r="B120" s="25">
        <v>118</v>
      </c>
      <c r="C120" s="26" t="s">
        <v>239</v>
      </c>
      <c r="D120" s="26" t="s">
        <v>81</v>
      </c>
      <c r="E120" s="27" t="s">
        <v>28</v>
      </c>
      <c r="F120" s="26" t="s">
        <v>51</v>
      </c>
      <c r="G120" s="34">
        <v>106</v>
      </c>
      <c r="H120" s="35">
        <v>0</v>
      </c>
      <c r="I120" s="36">
        <v>106</v>
      </c>
      <c r="J120" s="34">
        <v>0</v>
      </c>
      <c r="K120" s="35">
        <v>0</v>
      </c>
      <c r="L120" s="36">
        <v>0</v>
      </c>
      <c r="M120" s="34">
        <v>0</v>
      </c>
      <c r="N120" s="35">
        <v>0</v>
      </c>
      <c r="O120" s="36">
        <v>0</v>
      </c>
      <c r="P120" s="34">
        <v>0</v>
      </c>
      <c r="Q120" s="35">
        <v>0</v>
      </c>
      <c r="R120" s="36">
        <v>0</v>
      </c>
      <c r="S120" s="34">
        <v>0</v>
      </c>
      <c r="T120" s="35">
        <v>0</v>
      </c>
      <c r="U120" s="36">
        <v>0</v>
      </c>
      <c r="V120" s="34">
        <v>0</v>
      </c>
      <c r="W120" s="35">
        <v>0</v>
      </c>
      <c r="X120" s="36">
        <v>0</v>
      </c>
      <c r="Y120" s="34">
        <f t="shared" si="18"/>
        <v>106</v>
      </c>
      <c r="Z120" s="35">
        <f t="shared" si="19"/>
        <v>0</v>
      </c>
      <c r="AA120" s="36">
        <f t="shared" si="20"/>
        <v>106</v>
      </c>
      <c r="AB120" s="34">
        <f>SUM(Y$3:Y120)</f>
        <v>577940.09999999986</v>
      </c>
      <c r="AC120" s="35">
        <f>SUM(Z$3:Z120)</f>
        <v>250278.18000000005</v>
      </c>
      <c r="AD120" s="36">
        <f>SUM(AA$3:AA120)</f>
        <v>828218.27999999991</v>
      </c>
      <c r="AE120" s="37">
        <f t="shared" si="21"/>
        <v>18159.712053894058</v>
      </c>
      <c r="AF120" s="38">
        <f t="shared" si="22"/>
        <v>2722.7056240793891</v>
      </c>
      <c r="AG120" s="39">
        <f t="shared" si="23"/>
        <v>6692.7811358567396</v>
      </c>
    </row>
    <row r="121" spans="1:33" ht="30" customHeight="1" x14ac:dyDescent="0.25">
      <c r="A121" s="7" t="s">
        <v>33</v>
      </c>
      <c r="B121" s="3">
        <v>119</v>
      </c>
      <c r="C121" s="4" t="s">
        <v>240</v>
      </c>
      <c r="D121" s="4" t="s">
        <v>240</v>
      </c>
      <c r="E121" s="12" t="s">
        <v>43</v>
      </c>
      <c r="F121" s="4" t="s">
        <v>54</v>
      </c>
      <c r="G121" s="28">
        <v>0</v>
      </c>
      <c r="H121" s="29">
        <v>100</v>
      </c>
      <c r="I121" s="30">
        <v>100</v>
      </c>
      <c r="J121" s="28">
        <v>0</v>
      </c>
      <c r="K121" s="29">
        <v>0</v>
      </c>
      <c r="L121" s="30">
        <v>0</v>
      </c>
      <c r="M121" s="28">
        <v>0</v>
      </c>
      <c r="N121" s="29">
        <v>0</v>
      </c>
      <c r="O121" s="30">
        <v>0</v>
      </c>
      <c r="P121" s="28">
        <v>0</v>
      </c>
      <c r="Q121" s="29">
        <v>0</v>
      </c>
      <c r="R121" s="30">
        <v>0</v>
      </c>
      <c r="S121" s="28">
        <v>0</v>
      </c>
      <c r="T121" s="29">
        <v>0</v>
      </c>
      <c r="U121" s="30">
        <v>0</v>
      </c>
      <c r="V121" s="28">
        <v>0</v>
      </c>
      <c r="W121" s="29">
        <v>0</v>
      </c>
      <c r="X121" s="30">
        <v>0</v>
      </c>
      <c r="Y121" s="28">
        <f t="shared" si="18"/>
        <v>0</v>
      </c>
      <c r="Z121" s="29">
        <f t="shared" si="19"/>
        <v>100</v>
      </c>
      <c r="AA121" s="30">
        <f t="shared" si="20"/>
        <v>100</v>
      </c>
      <c r="AB121" s="28">
        <f>SUM(Y$3:Y121)</f>
        <v>577940.09999999986</v>
      </c>
      <c r="AC121" s="29">
        <f>SUM(Z$3:Z121)</f>
        <v>250378.18000000005</v>
      </c>
      <c r="AD121" s="30">
        <f>SUM(AA$3:AA121)</f>
        <v>828318.27999999991</v>
      </c>
      <c r="AE121" s="31">
        <f t="shared" si="21"/>
        <v>18159.712053894058</v>
      </c>
      <c r="AF121" s="32">
        <f t="shared" si="22"/>
        <v>2723.793495832364</v>
      </c>
      <c r="AG121" s="33">
        <f t="shared" si="23"/>
        <v>6693.5892297249238</v>
      </c>
    </row>
    <row r="122" spans="1:33" ht="30" customHeight="1" x14ac:dyDescent="0.25">
      <c r="A122" s="9" t="s">
        <v>36</v>
      </c>
      <c r="B122" s="25">
        <v>120</v>
      </c>
      <c r="C122" s="26" t="s">
        <v>241</v>
      </c>
      <c r="D122" s="26" t="s">
        <v>242</v>
      </c>
      <c r="E122" s="27" t="s">
        <v>101</v>
      </c>
      <c r="F122" s="26" t="s">
        <v>136</v>
      </c>
      <c r="G122" s="34">
        <v>0</v>
      </c>
      <c r="H122" s="35">
        <v>0</v>
      </c>
      <c r="I122" s="36">
        <v>0</v>
      </c>
      <c r="J122" s="34">
        <v>0</v>
      </c>
      <c r="K122" s="35">
        <v>0</v>
      </c>
      <c r="L122" s="36">
        <v>0</v>
      </c>
      <c r="M122" s="34">
        <v>77.8</v>
      </c>
      <c r="N122" s="35">
        <v>0</v>
      </c>
      <c r="O122" s="36">
        <v>77.8</v>
      </c>
      <c r="P122" s="34">
        <v>0</v>
      </c>
      <c r="Q122" s="35">
        <v>0</v>
      </c>
      <c r="R122" s="36">
        <v>0</v>
      </c>
      <c r="S122" s="34">
        <v>0</v>
      </c>
      <c r="T122" s="35">
        <v>0</v>
      </c>
      <c r="U122" s="36">
        <v>0</v>
      </c>
      <c r="V122" s="34">
        <v>0</v>
      </c>
      <c r="W122" s="35">
        <v>0</v>
      </c>
      <c r="X122" s="36">
        <v>0</v>
      </c>
      <c r="Y122" s="34">
        <f t="shared" si="18"/>
        <v>77.8</v>
      </c>
      <c r="Z122" s="35">
        <f t="shared" si="19"/>
        <v>0</v>
      </c>
      <c r="AA122" s="36">
        <f t="shared" si="20"/>
        <v>77.8</v>
      </c>
      <c r="AB122" s="34">
        <f>SUM(Y$3:Y122)</f>
        <v>578017.89999999991</v>
      </c>
      <c r="AC122" s="35">
        <f>SUM(Z$3:Z122)</f>
        <v>250378.18000000005</v>
      </c>
      <c r="AD122" s="36">
        <f>SUM(AA$3:AA122)</f>
        <v>828396.08</v>
      </c>
      <c r="AE122" s="37">
        <f t="shared" si="21"/>
        <v>18162.156642178888</v>
      </c>
      <c r="AF122" s="38">
        <f t="shared" si="22"/>
        <v>2723.793495832364</v>
      </c>
      <c r="AG122" s="39">
        <f t="shared" si="23"/>
        <v>6694.2179267543706</v>
      </c>
    </row>
    <row r="123" spans="1:33" ht="30" customHeight="1" x14ac:dyDescent="0.25">
      <c r="A123" s="6" t="s">
        <v>30</v>
      </c>
      <c r="B123" s="3">
        <v>121</v>
      </c>
      <c r="C123" s="4" t="s">
        <v>243</v>
      </c>
      <c r="D123" s="4" t="s">
        <v>104</v>
      </c>
      <c r="E123" s="12" t="s">
        <v>71</v>
      </c>
      <c r="F123" s="4" t="s">
        <v>51</v>
      </c>
      <c r="G123" s="28">
        <v>0</v>
      </c>
      <c r="H123" s="29">
        <v>0</v>
      </c>
      <c r="I123" s="30">
        <v>0</v>
      </c>
      <c r="J123" s="28">
        <v>0</v>
      </c>
      <c r="K123" s="29">
        <v>0</v>
      </c>
      <c r="L123" s="30">
        <v>0</v>
      </c>
      <c r="M123" s="28">
        <v>0</v>
      </c>
      <c r="N123" s="29">
        <v>37</v>
      </c>
      <c r="O123" s="30">
        <v>37</v>
      </c>
      <c r="P123" s="28">
        <v>0</v>
      </c>
      <c r="Q123" s="29">
        <v>9</v>
      </c>
      <c r="R123" s="30">
        <v>9</v>
      </c>
      <c r="S123" s="28">
        <v>0</v>
      </c>
      <c r="T123" s="29">
        <v>0</v>
      </c>
      <c r="U123" s="30">
        <v>0</v>
      </c>
      <c r="V123" s="28">
        <v>0</v>
      </c>
      <c r="W123" s="29">
        <v>9</v>
      </c>
      <c r="X123" s="30">
        <v>9</v>
      </c>
      <c r="Y123" s="28">
        <f t="shared" si="18"/>
        <v>0</v>
      </c>
      <c r="Z123" s="29">
        <f t="shared" si="19"/>
        <v>55</v>
      </c>
      <c r="AA123" s="30">
        <f t="shared" si="20"/>
        <v>55</v>
      </c>
      <c r="AB123" s="28">
        <f>SUM(Y$3:Y123)</f>
        <v>578017.89999999991</v>
      </c>
      <c r="AC123" s="29">
        <f>SUM(Z$3:Z123)</f>
        <v>250433.18000000005</v>
      </c>
      <c r="AD123" s="30">
        <f>SUM(AA$3:AA123)</f>
        <v>828451.08</v>
      </c>
      <c r="AE123" s="31">
        <f t="shared" si="21"/>
        <v>18162.156642178888</v>
      </c>
      <c r="AF123" s="32">
        <f t="shared" si="22"/>
        <v>2724.3918252965</v>
      </c>
      <c r="AG123" s="33">
        <f t="shared" si="23"/>
        <v>6694.6623783818723</v>
      </c>
    </row>
    <row r="124" spans="1:33" ht="30" customHeight="1" x14ac:dyDescent="0.25">
      <c r="A124" s="5" t="s">
        <v>25</v>
      </c>
      <c r="B124" s="25">
        <v>122</v>
      </c>
      <c r="C124" s="26" t="s">
        <v>244</v>
      </c>
      <c r="D124" s="26" t="s">
        <v>81</v>
      </c>
      <c r="E124" s="27" t="s">
        <v>28</v>
      </c>
      <c r="F124" s="26" t="s">
        <v>51</v>
      </c>
      <c r="G124" s="34">
        <v>0</v>
      </c>
      <c r="H124" s="35">
        <v>0</v>
      </c>
      <c r="I124" s="36">
        <v>0</v>
      </c>
      <c r="J124" s="34">
        <v>0</v>
      </c>
      <c r="K124" s="35">
        <v>0</v>
      </c>
      <c r="L124" s="36">
        <v>0</v>
      </c>
      <c r="M124" s="34">
        <v>33</v>
      </c>
      <c r="N124" s="35">
        <v>0</v>
      </c>
      <c r="O124" s="36">
        <v>33</v>
      </c>
      <c r="P124" s="34">
        <v>0</v>
      </c>
      <c r="Q124" s="35">
        <v>0</v>
      </c>
      <c r="R124" s="36">
        <v>0</v>
      </c>
      <c r="S124" s="34">
        <v>0</v>
      </c>
      <c r="T124" s="35">
        <v>0</v>
      </c>
      <c r="U124" s="36">
        <v>0</v>
      </c>
      <c r="V124" s="34">
        <v>14</v>
      </c>
      <c r="W124" s="35">
        <v>0</v>
      </c>
      <c r="X124" s="36">
        <v>14</v>
      </c>
      <c r="Y124" s="34">
        <f t="shared" si="18"/>
        <v>47</v>
      </c>
      <c r="Z124" s="35">
        <f t="shared" si="19"/>
        <v>0</v>
      </c>
      <c r="AA124" s="36">
        <f t="shared" si="20"/>
        <v>47</v>
      </c>
      <c r="AB124" s="34">
        <f>SUM(Y$3:Y124)</f>
        <v>578064.89999999991</v>
      </c>
      <c r="AC124" s="35">
        <f>SUM(Z$3:Z124)</f>
        <v>250433.18000000005</v>
      </c>
      <c r="AD124" s="36">
        <f>SUM(AA$3:AA124)</f>
        <v>828498.08</v>
      </c>
      <c r="AE124" s="37">
        <f t="shared" si="21"/>
        <v>18163.633450011625</v>
      </c>
      <c r="AF124" s="38">
        <f t="shared" si="22"/>
        <v>2724.3918252965</v>
      </c>
      <c r="AG124" s="39">
        <f t="shared" si="23"/>
        <v>6695.0421824999185</v>
      </c>
    </row>
    <row r="125" spans="1:33" ht="30" customHeight="1" x14ac:dyDescent="0.25">
      <c r="A125" s="2" t="s">
        <v>20</v>
      </c>
      <c r="B125" s="3">
        <v>123</v>
      </c>
      <c r="C125" s="4" t="s">
        <v>245</v>
      </c>
      <c r="D125" s="4" t="s">
        <v>246</v>
      </c>
      <c r="E125" s="12" t="s">
        <v>105</v>
      </c>
      <c r="F125" s="4" t="s">
        <v>51</v>
      </c>
      <c r="G125" s="28">
        <v>0</v>
      </c>
      <c r="H125" s="29">
        <v>0</v>
      </c>
      <c r="I125" s="30">
        <v>0</v>
      </c>
      <c r="J125" s="28">
        <v>0</v>
      </c>
      <c r="K125" s="29">
        <v>0</v>
      </c>
      <c r="L125" s="30">
        <v>0</v>
      </c>
      <c r="M125" s="28">
        <v>47</v>
      </c>
      <c r="N125" s="29">
        <v>0</v>
      </c>
      <c r="O125" s="30">
        <v>47</v>
      </c>
      <c r="P125" s="28">
        <v>0</v>
      </c>
      <c r="Q125" s="29">
        <v>0</v>
      </c>
      <c r="R125" s="30">
        <v>0</v>
      </c>
      <c r="S125" s="28">
        <v>0</v>
      </c>
      <c r="T125" s="29">
        <v>0</v>
      </c>
      <c r="U125" s="30">
        <v>0</v>
      </c>
      <c r="V125" s="28">
        <v>0</v>
      </c>
      <c r="W125" s="29">
        <v>0</v>
      </c>
      <c r="X125" s="30">
        <v>0</v>
      </c>
      <c r="Y125" s="28">
        <f t="shared" si="18"/>
        <v>47</v>
      </c>
      <c r="Z125" s="29">
        <f t="shared" si="19"/>
        <v>0</v>
      </c>
      <c r="AA125" s="30">
        <f t="shared" si="20"/>
        <v>47</v>
      </c>
      <c r="AB125" s="28">
        <f>SUM(Y$3:Y125)</f>
        <v>578111.89999999991</v>
      </c>
      <c r="AC125" s="29">
        <f>SUM(Z$3:Z125)</f>
        <v>250433.18000000005</v>
      </c>
      <c r="AD125" s="30">
        <f>SUM(AA$3:AA125)</f>
        <v>828545.08</v>
      </c>
      <c r="AE125" s="31">
        <f t="shared" si="21"/>
        <v>18165.110257844364</v>
      </c>
      <c r="AF125" s="32">
        <f t="shared" si="22"/>
        <v>2724.3918252965</v>
      </c>
      <c r="AG125" s="33">
        <f t="shared" si="23"/>
        <v>6695.4219866179646</v>
      </c>
    </row>
    <row r="126" spans="1:33" ht="30" customHeight="1" x14ac:dyDescent="0.25">
      <c r="A126" s="6" t="s">
        <v>30</v>
      </c>
      <c r="B126" s="25">
        <v>124</v>
      </c>
      <c r="C126" s="26" t="s">
        <v>247</v>
      </c>
      <c r="D126" s="26" t="s">
        <v>248</v>
      </c>
      <c r="E126" s="27" t="s">
        <v>75</v>
      </c>
      <c r="F126" s="26" t="s">
        <v>54</v>
      </c>
      <c r="G126" s="34">
        <v>0</v>
      </c>
      <c r="H126" s="35">
        <v>0</v>
      </c>
      <c r="I126" s="36">
        <v>0</v>
      </c>
      <c r="J126" s="34">
        <v>45.9</v>
      </c>
      <c r="K126" s="35">
        <v>0</v>
      </c>
      <c r="L126" s="36">
        <v>45.9</v>
      </c>
      <c r="M126" s="34">
        <v>0</v>
      </c>
      <c r="N126" s="35">
        <v>0</v>
      </c>
      <c r="O126" s="36">
        <v>0</v>
      </c>
      <c r="P126" s="34">
        <v>0</v>
      </c>
      <c r="Q126" s="35">
        <v>0</v>
      </c>
      <c r="R126" s="36">
        <v>0</v>
      </c>
      <c r="S126" s="34">
        <v>0</v>
      </c>
      <c r="T126" s="35">
        <v>0</v>
      </c>
      <c r="U126" s="36">
        <v>0</v>
      </c>
      <c r="V126" s="34">
        <v>0</v>
      </c>
      <c r="W126" s="35">
        <v>0</v>
      </c>
      <c r="X126" s="36">
        <v>0</v>
      </c>
      <c r="Y126" s="34">
        <f t="shared" si="18"/>
        <v>45.9</v>
      </c>
      <c r="Z126" s="35">
        <f t="shared" si="19"/>
        <v>0</v>
      </c>
      <c r="AA126" s="36">
        <f t="shared" si="20"/>
        <v>45.9</v>
      </c>
      <c r="AB126" s="34">
        <f>SUM(Y$3:Y126)</f>
        <v>578157.79999999993</v>
      </c>
      <c r="AC126" s="35">
        <f>SUM(Z$3:Z126)</f>
        <v>250433.18000000005</v>
      </c>
      <c r="AD126" s="36">
        <f>SUM(AA$3:AA126)</f>
        <v>828590.98</v>
      </c>
      <c r="AE126" s="37">
        <f t="shared" si="21"/>
        <v>18166.552502089526</v>
      </c>
      <c r="AF126" s="38">
        <f t="shared" si="22"/>
        <v>2724.3918252965</v>
      </c>
      <c r="AG126" s="39">
        <f t="shared" si="23"/>
        <v>6695.7929017034612</v>
      </c>
    </row>
    <row r="127" spans="1:33" ht="30" customHeight="1" x14ac:dyDescent="0.25">
      <c r="A127" s="2" t="s">
        <v>20</v>
      </c>
      <c r="B127" s="3">
        <v>125</v>
      </c>
      <c r="C127" s="4" t="s">
        <v>249</v>
      </c>
      <c r="D127" s="4" t="s">
        <v>249</v>
      </c>
      <c r="E127" s="12" t="s">
        <v>250</v>
      </c>
      <c r="F127" s="4" t="s">
        <v>62</v>
      </c>
      <c r="G127" s="28">
        <v>0</v>
      </c>
      <c r="H127" s="29">
        <v>0</v>
      </c>
      <c r="I127" s="30">
        <v>0</v>
      </c>
      <c r="J127" s="28">
        <v>0</v>
      </c>
      <c r="K127" s="29">
        <v>0</v>
      </c>
      <c r="L127" s="30">
        <v>0</v>
      </c>
      <c r="M127" s="28">
        <v>0</v>
      </c>
      <c r="N127" s="29">
        <v>0</v>
      </c>
      <c r="O127" s="30">
        <v>0</v>
      </c>
      <c r="P127" s="28">
        <v>0</v>
      </c>
      <c r="Q127" s="29">
        <v>43</v>
      </c>
      <c r="R127" s="30">
        <v>43</v>
      </c>
      <c r="S127" s="28">
        <v>0</v>
      </c>
      <c r="T127" s="29">
        <v>0</v>
      </c>
      <c r="U127" s="30">
        <v>0</v>
      </c>
      <c r="V127" s="28">
        <v>0</v>
      </c>
      <c r="W127" s="29">
        <v>0</v>
      </c>
      <c r="X127" s="30">
        <v>0</v>
      </c>
      <c r="Y127" s="28">
        <f t="shared" si="18"/>
        <v>0</v>
      </c>
      <c r="Z127" s="29">
        <f t="shared" si="19"/>
        <v>43</v>
      </c>
      <c r="AA127" s="30">
        <f t="shared" si="20"/>
        <v>43</v>
      </c>
      <c r="AB127" s="28">
        <f>SUM(Y$3:Y127)</f>
        <v>578157.79999999993</v>
      </c>
      <c r="AC127" s="29">
        <f>SUM(Z$3:Z127)</f>
        <v>250476.18000000005</v>
      </c>
      <c r="AD127" s="30">
        <f>SUM(AA$3:AA127)</f>
        <v>828633.98</v>
      </c>
      <c r="AE127" s="31">
        <f t="shared" si="21"/>
        <v>18166.552502089526</v>
      </c>
      <c r="AF127" s="32">
        <f t="shared" si="22"/>
        <v>2724.859610150279</v>
      </c>
      <c r="AG127" s="33">
        <f t="shared" si="23"/>
        <v>6696.1403820667801</v>
      </c>
    </row>
    <row r="128" spans="1:33" ht="30" customHeight="1" x14ac:dyDescent="0.25">
      <c r="A128" s="9" t="s">
        <v>36</v>
      </c>
      <c r="B128" s="25">
        <v>126</v>
      </c>
      <c r="C128" s="26" t="s">
        <v>251</v>
      </c>
      <c r="D128" s="26" t="s">
        <v>251</v>
      </c>
      <c r="E128" s="27" t="s">
        <v>101</v>
      </c>
      <c r="F128" s="26" t="s">
        <v>51</v>
      </c>
      <c r="G128" s="34">
        <v>0</v>
      </c>
      <c r="H128" s="35">
        <v>0</v>
      </c>
      <c r="I128" s="36">
        <v>0</v>
      </c>
      <c r="J128" s="34">
        <v>0</v>
      </c>
      <c r="K128" s="35">
        <v>0</v>
      </c>
      <c r="L128" s="36">
        <v>0</v>
      </c>
      <c r="M128" s="34">
        <v>40.799999999999997</v>
      </c>
      <c r="N128" s="35">
        <v>0</v>
      </c>
      <c r="O128" s="36">
        <v>40.799999999999997</v>
      </c>
      <c r="P128" s="34">
        <v>0</v>
      </c>
      <c r="Q128" s="35">
        <v>0</v>
      </c>
      <c r="R128" s="36">
        <v>0</v>
      </c>
      <c r="S128" s="34">
        <v>0</v>
      </c>
      <c r="T128" s="35">
        <v>0</v>
      </c>
      <c r="U128" s="36">
        <v>0</v>
      </c>
      <c r="V128" s="34">
        <v>0</v>
      </c>
      <c r="W128" s="35">
        <v>0</v>
      </c>
      <c r="X128" s="36">
        <v>0</v>
      </c>
      <c r="Y128" s="34">
        <f t="shared" si="18"/>
        <v>40.799999999999997</v>
      </c>
      <c r="Z128" s="35">
        <f t="shared" si="19"/>
        <v>0</v>
      </c>
      <c r="AA128" s="36">
        <f t="shared" si="20"/>
        <v>40.799999999999997</v>
      </c>
      <c r="AB128" s="34">
        <f>SUM(Y$3:Y128)</f>
        <v>578198.6</v>
      </c>
      <c r="AC128" s="35">
        <f>SUM(Z$3:Z128)</f>
        <v>250476.18000000005</v>
      </c>
      <c r="AD128" s="36">
        <f>SUM(AA$3:AA128)</f>
        <v>828674.78</v>
      </c>
      <c r="AE128" s="37">
        <f t="shared" si="21"/>
        <v>18167.834496974119</v>
      </c>
      <c r="AF128" s="38">
        <f t="shared" si="22"/>
        <v>2724.859610150279</v>
      </c>
      <c r="AG128" s="39">
        <f t="shared" si="23"/>
        <v>6696.4700843649989</v>
      </c>
    </row>
    <row r="129" spans="1:33" ht="30" customHeight="1" x14ac:dyDescent="0.25">
      <c r="A129" s="6" t="s">
        <v>30</v>
      </c>
      <c r="B129" s="3">
        <v>127</v>
      </c>
      <c r="C129" s="4" t="s">
        <v>252</v>
      </c>
      <c r="D129" s="4" t="s">
        <v>252</v>
      </c>
      <c r="E129" s="12" t="s">
        <v>71</v>
      </c>
      <c r="F129" s="4" t="s">
        <v>113</v>
      </c>
      <c r="G129" s="28">
        <v>0</v>
      </c>
      <c r="H129" s="29">
        <v>0</v>
      </c>
      <c r="I129" s="30">
        <v>0</v>
      </c>
      <c r="J129" s="28">
        <v>0</v>
      </c>
      <c r="K129" s="29">
        <v>40</v>
      </c>
      <c r="L129" s="30">
        <v>40</v>
      </c>
      <c r="M129" s="28">
        <v>0</v>
      </c>
      <c r="N129" s="29">
        <v>0</v>
      </c>
      <c r="O129" s="30">
        <v>0</v>
      </c>
      <c r="P129" s="28">
        <v>0</v>
      </c>
      <c r="Q129" s="29">
        <v>0</v>
      </c>
      <c r="R129" s="30">
        <v>0</v>
      </c>
      <c r="S129" s="28">
        <v>0</v>
      </c>
      <c r="T129" s="29">
        <v>0</v>
      </c>
      <c r="U129" s="30">
        <v>0</v>
      </c>
      <c r="V129" s="28">
        <v>0</v>
      </c>
      <c r="W129" s="29">
        <v>0</v>
      </c>
      <c r="X129" s="30">
        <v>0</v>
      </c>
      <c r="Y129" s="28">
        <f t="shared" si="18"/>
        <v>0</v>
      </c>
      <c r="Z129" s="29">
        <f t="shared" si="19"/>
        <v>40</v>
      </c>
      <c r="AA129" s="30">
        <f t="shared" si="20"/>
        <v>40</v>
      </c>
      <c r="AB129" s="28">
        <f>SUM(Y$3:Y129)</f>
        <v>578198.6</v>
      </c>
      <c r="AC129" s="29">
        <f>SUM(Z$3:Z129)</f>
        <v>250516.18000000005</v>
      </c>
      <c r="AD129" s="30">
        <f>SUM(AA$3:AA129)</f>
        <v>828714.78</v>
      </c>
      <c r="AE129" s="31">
        <f t="shared" si="21"/>
        <v>18167.834496974119</v>
      </c>
      <c r="AF129" s="32">
        <f t="shared" si="22"/>
        <v>2725.2947588514689</v>
      </c>
      <c r="AG129" s="33">
        <f t="shared" si="23"/>
        <v>6696.7933219122724</v>
      </c>
    </row>
    <row r="130" spans="1:33" ht="30" customHeight="1" x14ac:dyDescent="0.25">
      <c r="A130" s="2" t="s">
        <v>20</v>
      </c>
      <c r="B130" s="25">
        <v>128</v>
      </c>
      <c r="C130" s="26" t="s">
        <v>253</v>
      </c>
      <c r="D130" s="26" t="s">
        <v>253</v>
      </c>
      <c r="E130" s="27" t="s">
        <v>23</v>
      </c>
      <c r="F130" s="26" t="s">
        <v>155</v>
      </c>
      <c r="G130" s="34">
        <v>0</v>
      </c>
      <c r="H130" s="35">
        <v>0</v>
      </c>
      <c r="I130" s="36">
        <v>0</v>
      </c>
      <c r="J130" s="34">
        <v>0</v>
      </c>
      <c r="K130" s="35">
        <v>0</v>
      </c>
      <c r="L130" s="36">
        <v>0</v>
      </c>
      <c r="M130" s="34">
        <v>39</v>
      </c>
      <c r="N130" s="35">
        <v>0</v>
      </c>
      <c r="O130" s="36">
        <v>39</v>
      </c>
      <c r="P130" s="34">
        <v>0</v>
      </c>
      <c r="Q130" s="35">
        <v>0</v>
      </c>
      <c r="R130" s="36">
        <v>0</v>
      </c>
      <c r="S130" s="34">
        <v>0</v>
      </c>
      <c r="T130" s="35">
        <v>0</v>
      </c>
      <c r="U130" s="36">
        <v>0</v>
      </c>
      <c r="V130" s="34">
        <v>0</v>
      </c>
      <c r="W130" s="35">
        <v>0</v>
      </c>
      <c r="X130" s="36">
        <v>0</v>
      </c>
      <c r="Y130" s="34">
        <f t="shared" si="18"/>
        <v>39</v>
      </c>
      <c r="Z130" s="35">
        <f t="shared" si="19"/>
        <v>0</v>
      </c>
      <c r="AA130" s="36">
        <f t="shared" si="20"/>
        <v>39</v>
      </c>
      <c r="AB130" s="34">
        <f>SUM(Y$3:Y130)</f>
        <v>578237.6</v>
      </c>
      <c r="AC130" s="35">
        <f>SUM(Z$3:Z130)</f>
        <v>250516.18000000005</v>
      </c>
      <c r="AD130" s="36">
        <f>SUM(AA$3:AA130)</f>
        <v>828753.78</v>
      </c>
      <c r="AE130" s="37">
        <f t="shared" si="21"/>
        <v>18169.059933260858</v>
      </c>
      <c r="AF130" s="38">
        <f t="shared" si="22"/>
        <v>2725.2947588514689</v>
      </c>
      <c r="AG130" s="39">
        <f t="shared" si="23"/>
        <v>6697.108478520865</v>
      </c>
    </row>
    <row r="131" spans="1:33" ht="30" customHeight="1" x14ac:dyDescent="0.25">
      <c r="A131" s="2" t="s">
        <v>20</v>
      </c>
      <c r="B131" s="3">
        <v>129</v>
      </c>
      <c r="C131" s="4" t="s">
        <v>254</v>
      </c>
      <c r="D131" s="4" t="s">
        <v>255</v>
      </c>
      <c r="E131" s="12" t="s">
        <v>250</v>
      </c>
      <c r="F131" s="4" t="s">
        <v>155</v>
      </c>
      <c r="G131" s="28">
        <v>0</v>
      </c>
      <c r="H131" s="29">
        <v>0</v>
      </c>
      <c r="I131" s="30">
        <v>0</v>
      </c>
      <c r="J131" s="28">
        <v>0</v>
      </c>
      <c r="K131" s="29">
        <v>35.9</v>
      </c>
      <c r="L131" s="30">
        <v>35.9</v>
      </c>
      <c r="M131" s="28">
        <v>0</v>
      </c>
      <c r="N131" s="29">
        <v>0</v>
      </c>
      <c r="O131" s="30">
        <v>0</v>
      </c>
      <c r="P131" s="28">
        <v>0</v>
      </c>
      <c r="Q131" s="29">
        <v>0</v>
      </c>
      <c r="R131" s="30">
        <v>0</v>
      </c>
      <c r="S131" s="28">
        <v>0</v>
      </c>
      <c r="T131" s="29">
        <v>0</v>
      </c>
      <c r="U131" s="30">
        <v>0</v>
      </c>
      <c r="V131" s="28">
        <v>0</v>
      </c>
      <c r="W131" s="29">
        <v>0</v>
      </c>
      <c r="X131" s="30">
        <v>0</v>
      </c>
      <c r="Y131" s="28">
        <f t="shared" ref="Y131:Y149" si="24">SUM(G131,J131,M131,P131,S131,V131)</f>
        <v>0</v>
      </c>
      <c r="Z131" s="29">
        <f t="shared" ref="Z131:Z149" si="25">SUM(H131,K131,N131,Q131,T131,W131)</f>
        <v>35.9</v>
      </c>
      <c r="AA131" s="30">
        <f t="shared" ref="AA131:AA149" si="26">SUM(I131,L131,O131,R131,U131,X131)</f>
        <v>35.9</v>
      </c>
      <c r="AB131" s="28">
        <f>SUM(Y$3:Y131)</f>
        <v>578237.6</v>
      </c>
      <c r="AC131" s="29">
        <f>SUM(Z$3:Z131)</f>
        <v>250552.08000000005</v>
      </c>
      <c r="AD131" s="30">
        <f>SUM(AA$3:AA131)</f>
        <v>828789.68</v>
      </c>
      <c r="AE131" s="31">
        <f t="shared" ref="AE131:AE138" si="27">AB131/Y$150*100</f>
        <v>18169.059933260858</v>
      </c>
      <c r="AF131" s="32">
        <f t="shared" ref="AF131:AF138" si="28">AC131/Z$150*100</f>
        <v>2725.6853048107869</v>
      </c>
      <c r="AG131" s="33">
        <f t="shared" ref="AG131:AG138" si="29">AD131/AA$150*100</f>
        <v>6697.3985842195434</v>
      </c>
    </row>
    <row r="132" spans="1:33" ht="30" customHeight="1" x14ac:dyDescent="0.25">
      <c r="A132" s="9" t="s">
        <v>36</v>
      </c>
      <c r="B132" s="25">
        <v>130</v>
      </c>
      <c r="C132" s="26" t="s">
        <v>256</v>
      </c>
      <c r="D132" s="26" t="s">
        <v>257</v>
      </c>
      <c r="E132" s="27" t="s">
        <v>101</v>
      </c>
      <c r="F132" s="26" t="s">
        <v>51</v>
      </c>
      <c r="G132" s="34">
        <v>0</v>
      </c>
      <c r="H132" s="35">
        <v>0</v>
      </c>
      <c r="I132" s="36">
        <v>0</v>
      </c>
      <c r="J132" s="34">
        <v>0</v>
      </c>
      <c r="K132" s="35">
        <v>0</v>
      </c>
      <c r="L132" s="36">
        <v>0</v>
      </c>
      <c r="M132" s="34">
        <v>33.700000000000003</v>
      </c>
      <c r="N132" s="35">
        <v>0</v>
      </c>
      <c r="O132" s="36">
        <v>33.700000000000003</v>
      </c>
      <c r="P132" s="34">
        <v>0</v>
      </c>
      <c r="Q132" s="35">
        <v>0</v>
      </c>
      <c r="R132" s="36">
        <v>0</v>
      </c>
      <c r="S132" s="34">
        <v>0</v>
      </c>
      <c r="T132" s="35">
        <v>0</v>
      </c>
      <c r="U132" s="36">
        <v>0</v>
      </c>
      <c r="V132" s="34">
        <v>0</v>
      </c>
      <c r="W132" s="35">
        <v>0</v>
      </c>
      <c r="X132" s="36">
        <v>0</v>
      </c>
      <c r="Y132" s="34">
        <f t="shared" si="24"/>
        <v>33.700000000000003</v>
      </c>
      <c r="Z132" s="35">
        <f t="shared" si="25"/>
        <v>0</v>
      </c>
      <c r="AA132" s="36">
        <f t="shared" si="26"/>
        <v>33.700000000000003</v>
      </c>
      <c r="AB132" s="34">
        <f>SUM(Y$3:Y132)</f>
        <v>578271.29999999993</v>
      </c>
      <c r="AC132" s="35">
        <f>SUM(Z$3:Z132)</f>
        <v>250552.08000000005</v>
      </c>
      <c r="AD132" s="36">
        <f>SUM(AA$3:AA132)</f>
        <v>828823.38</v>
      </c>
      <c r="AE132" s="37">
        <f t="shared" si="27"/>
        <v>18170.118835898371</v>
      </c>
      <c r="AF132" s="38">
        <f t="shared" si="28"/>
        <v>2725.6853048107869</v>
      </c>
      <c r="AG132" s="39">
        <f t="shared" si="29"/>
        <v>6697.6709118531207</v>
      </c>
    </row>
    <row r="133" spans="1:33" ht="30" customHeight="1" x14ac:dyDescent="0.25">
      <c r="A133" s="9" t="s">
        <v>36</v>
      </c>
      <c r="B133" s="3">
        <v>131</v>
      </c>
      <c r="C133" s="4" t="s">
        <v>258</v>
      </c>
      <c r="D133" s="4" t="s">
        <v>258</v>
      </c>
      <c r="E133" s="12" t="s">
        <v>259</v>
      </c>
      <c r="F133" s="4" t="s">
        <v>117</v>
      </c>
      <c r="G133" s="28">
        <v>0</v>
      </c>
      <c r="H133" s="29">
        <v>0</v>
      </c>
      <c r="I133" s="30">
        <v>0</v>
      </c>
      <c r="J133" s="28">
        <v>0</v>
      </c>
      <c r="K133" s="29">
        <v>0</v>
      </c>
      <c r="L133" s="30">
        <v>0</v>
      </c>
      <c r="M133" s="28">
        <v>22</v>
      </c>
      <c r="N133" s="29">
        <v>0</v>
      </c>
      <c r="O133" s="30">
        <v>22</v>
      </c>
      <c r="P133" s="28">
        <v>0</v>
      </c>
      <c r="Q133" s="29">
        <v>0</v>
      </c>
      <c r="R133" s="30">
        <v>0</v>
      </c>
      <c r="S133" s="28">
        <v>0</v>
      </c>
      <c r="T133" s="29">
        <v>0</v>
      </c>
      <c r="U133" s="30">
        <v>0</v>
      </c>
      <c r="V133" s="28">
        <v>11</v>
      </c>
      <c r="W133" s="29">
        <v>0</v>
      </c>
      <c r="X133" s="30">
        <v>11</v>
      </c>
      <c r="Y133" s="28">
        <f t="shared" si="24"/>
        <v>33</v>
      </c>
      <c r="Z133" s="29">
        <f t="shared" si="25"/>
        <v>0</v>
      </c>
      <c r="AA133" s="30">
        <f t="shared" si="26"/>
        <v>33</v>
      </c>
      <c r="AB133" s="28">
        <f>SUM(Y$3:Y133)</f>
        <v>578304.29999999993</v>
      </c>
      <c r="AC133" s="29">
        <f>SUM(Z$3:Z133)</f>
        <v>250552.08000000005</v>
      </c>
      <c r="AD133" s="30">
        <f>SUM(AA$3:AA133)</f>
        <v>828856.38</v>
      </c>
      <c r="AE133" s="31">
        <f t="shared" si="27"/>
        <v>18171.155743525611</v>
      </c>
      <c r="AF133" s="32">
        <f t="shared" si="28"/>
        <v>2725.6853048107869</v>
      </c>
      <c r="AG133" s="33">
        <f t="shared" si="29"/>
        <v>6697.9375828296215</v>
      </c>
    </row>
    <row r="134" spans="1:33" ht="30" customHeight="1" x14ac:dyDescent="0.25">
      <c r="A134" s="2" t="s">
        <v>20</v>
      </c>
      <c r="B134" s="25">
        <v>132</v>
      </c>
      <c r="C134" s="26" t="s">
        <v>260</v>
      </c>
      <c r="D134" s="26" t="s">
        <v>260</v>
      </c>
      <c r="E134" s="27" t="s">
        <v>105</v>
      </c>
      <c r="F134" s="26" t="s">
        <v>120</v>
      </c>
      <c r="G134" s="34">
        <v>0</v>
      </c>
      <c r="H134" s="35">
        <v>0</v>
      </c>
      <c r="I134" s="36">
        <v>0</v>
      </c>
      <c r="J134" s="34">
        <v>0</v>
      </c>
      <c r="K134" s="35">
        <v>0</v>
      </c>
      <c r="L134" s="36">
        <v>0</v>
      </c>
      <c r="M134" s="34">
        <v>0</v>
      </c>
      <c r="N134" s="35">
        <v>20</v>
      </c>
      <c r="O134" s="36">
        <v>20</v>
      </c>
      <c r="P134" s="34">
        <v>0</v>
      </c>
      <c r="Q134" s="35">
        <v>12</v>
      </c>
      <c r="R134" s="36">
        <v>12</v>
      </c>
      <c r="S134" s="34">
        <v>0</v>
      </c>
      <c r="T134" s="35">
        <v>0</v>
      </c>
      <c r="U134" s="36">
        <v>0</v>
      </c>
      <c r="V134" s="34">
        <v>0</v>
      </c>
      <c r="W134" s="35">
        <v>0</v>
      </c>
      <c r="X134" s="36">
        <v>0</v>
      </c>
      <c r="Y134" s="34">
        <f t="shared" si="24"/>
        <v>0</v>
      </c>
      <c r="Z134" s="35">
        <f t="shared" si="25"/>
        <v>32</v>
      </c>
      <c r="AA134" s="36">
        <f t="shared" si="26"/>
        <v>32</v>
      </c>
      <c r="AB134" s="34">
        <f>SUM(Y$3:Y134)</f>
        <v>578304.29999999993</v>
      </c>
      <c r="AC134" s="35">
        <f>SUM(Z$3:Z134)</f>
        <v>250584.08000000005</v>
      </c>
      <c r="AD134" s="36">
        <f>SUM(AA$3:AA134)</f>
        <v>828888.38</v>
      </c>
      <c r="AE134" s="37">
        <f t="shared" si="27"/>
        <v>18171.155743525611</v>
      </c>
      <c r="AF134" s="38">
        <f t="shared" si="28"/>
        <v>2726.0334237717389</v>
      </c>
      <c r="AG134" s="39">
        <f t="shared" si="29"/>
        <v>6698.1961728674396</v>
      </c>
    </row>
    <row r="135" spans="1:33" ht="30" customHeight="1" x14ac:dyDescent="0.25">
      <c r="A135" s="9" t="s">
        <v>36</v>
      </c>
      <c r="B135" s="3">
        <v>133</v>
      </c>
      <c r="C135" s="4" t="s">
        <v>261</v>
      </c>
      <c r="D135" s="4" t="s">
        <v>262</v>
      </c>
      <c r="E135" s="12" t="s">
        <v>127</v>
      </c>
      <c r="F135" s="4" t="s">
        <v>51</v>
      </c>
      <c r="G135" s="28">
        <v>0</v>
      </c>
      <c r="H135" s="29">
        <v>0</v>
      </c>
      <c r="I135" s="30">
        <v>0</v>
      </c>
      <c r="J135" s="28">
        <v>0</v>
      </c>
      <c r="K135" s="29">
        <v>0</v>
      </c>
      <c r="L135" s="30">
        <v>0</v>
      </c>
      <c r="M135" s="28">
        <v>0</v>
      </c>
      <c r="N135" s="29">
        <v>27.7</v>
      </c>
      <c r="O135" s="30">
        <v>27.7</v>
      </c>
      <c r="P135" s="28">
        <v>0</v>
      </c>
      <c r="Q135" s="29">
        <v>0</v>
      </c>
      <c r="R135" s="30">
        <v>0</v>
      </c>
      <c r="S135" s="28">
        <v>0</v>
      </c>
      <c r="T135" s="29">
        <v>0</v>
      </c>
      <c r="U135" s="30">
        <v>0</v>
      </c>
      <c r="V135" s="28">
        <v>0</v>
      </c>
      <c r="W135" s="29">
        <v>0</v>
      </c>
      <c r="X135" s="30">
        <v>0</v>
      </c>
      <c r="Y135" s="28">
        <f t="shared" si="24"/>
        <v>0</v>
      </c>
      <c r="Z135" s="29">
        <f t="shared" si="25"/>
        <v>27.7</v>
      </c>
      <c r="AA135" s="30">
        <f t="shared" si="26"/>
        <v>27.7</v>
      </c>
      <c r="AB135" s="28">
        <f>SUM(Y$3:Y135)</f>
        <v>578304.29999999993</v>
      </c>
      <c r="AC135" s="29">
        <f>SUM(Z$3:Z135)</f>
        <v>250611.78000000006</v>
      </c>
      <c r="AD135" s="30">
        <f>SUM(AA$3:AA135)</f>
        <v>828916.08</v>
      </c>
      <c r="AE135" s="31">
        <f t="shared" si="27"/>
        <v>18171.155743525611</v>
      </c>
      <c r="AF135" s="32">
        <f t="shared" si="28"/>
        <v>2726.3347642473127</v>
      </c>
      <c r="AG135" s="33">
        <f t="shared" si="29"/>
        <v>6698.420014868927</v>
      </c>
    </row>
    <row r="136" spans="1:33" ht="30" customHeight="1" x14ac:dyDescent="0.25">
      <c r="A136" s="9" t="s">
        <v>36</v>
      </c>
      <c r="B136" s="25">
        <v>134</v>
      </c>
      <c r="C136" s="26" t="s">
        <v>263</v>
      </c>
      <c r="D136" s="26" t="s">
        <v>263</v>
      </c>
      <c r="E136" s="27" t="s">
        <v>101</v>
      </c>
      <c r="F136" s="26" t="s">
        <v>62</v>
      </c>
      <c r="G136" s="34">
        <v>0</v>
      </c>
      <c r="H136" s="35">
        <v>0</v>
      </c>
      <c r="I136" s="36">
        <v>0</v>
      </c>
      <c r="J136" s="34">
        <v>0</v>
      </c>
      <c r="K136" s="35">
        <v>0</v>
      </c>
      <c r="L136" s="36">
        <v>0</v>
      </c>
      <c r="M136" s="34">
        <v>27</v>
      </c>
      <c r="N136" s="35">
        <v>0</v>
      </c>
      <c r="O136" s="36">
        <v>27</v>
      </c>
      <c r="P136" s="34">
        <v>0</v>
      </c>
      <c r="Q136" s="35">
        <v>0</v>
      </c>
      <c r="R136" s="36">
        <v>0</v>
      </c>
      <c r="S136" s="34">
        <v>0</v>
      </c>
      <c r="T136" s="35">
        <v>0</v>
      </c>
      <c r="U136" s="36">
        <v>0</v>
      </c>
      <c r="V136" s="34">
        <v>0</v>
      </c>
      <c r="W136" s="35">
        <v>0</v>
      </c>
      <c r="X136" s="36">
        <v>0</v>
      </c>
      <c r="Y136" s="34">
        <f t="shared" si="24"/>
        <v>27</v>
      </c>
      <c r="Z136" s="35">
        <f t="shared" si="25"/>
        <v>0</v>
      </c>
      <c r="AA136" s="36">
        <f t="shared" si="26"/>
        <v>27</v>
      </c>
      <c r="AB136" s="34">
        <f>SUM(Y$3:Y136)</f>
        <v>578331.29999999993</v>
      </c>
      <c r="AC136" s="35">
        <f>SUM(Z$3:Z136)</f>
        <v>250611.78000000006</v>
      </c>
      <c r="AD136" s="36">
        <f>SUM(AA$3:AA136)</f>
        <v>828943.08</v>
      </c>
      <c r="AE136" s="37">
        <f t="shared" si="27"/>
        <v>18172.004122493352</v>
      </c>
      <c r="AF136" s="38">
        <f t="shared" si="28"/>
        <v>2726.3347642473127</v>
      </c>
      <c r="AG136" s="39">
        <f t="shared" si="29"/>
        <v>6698.638200213335</v>
      </c>
    </row>
    <row r="137" spans="1:33" ht="30" customHeight="1" x14ac:dyDescent="0.25">
      <c r="A137" s="7" t="s">
        <v>33</v>
      </c>
      <c r="B137" s="3">
        <v>135</v>
      </c>
      <c r="C137" s="4" t="s">
        <v>264</v>
      </c>
      <c r="D137" s="4" t="s">
        <v>264</v>
      </c>
      <c r="E137" s="12" t="s">
        <v>71</v>
      </c>
      <c r="F137" s="4" t="s">
        <v>62</v>
      </c>
      <c r="G137" s="28">
        <v>0</v>
      </c>
      <c r="H137" s="29">
        <v>0</v>
      </c>
      <c r="I137" s="30">
        <v>0</v>
      </c>
      <c r="J137" s="28">
        <v>0</v>
      </c>
      <c r="K137" s="29">
        <v>0</v>
      </c>
      <c r="L137" s="30">
        <v>0</v>
      </c>
      <c r="M137" s="28">
        <v>0</v>
      </c>
      <c r="N137" s="29">
        <v>26</v>
      </c>
      <c r="O137" s="30">
        <v>26</v>
      </c>
      <c r="P137" s="28">
        <v>0</v>
      </c>
      <c r="Q137" s="29">
        <v>0</v>
      </c>
      <c r="R137" s="30">
        <v>0</v>
      </c>
      <c r="S137" s="28">
        <v>0</v>
      </c>
      <c r="T137" s="29">
        <v>0</v>
      </c>
      <c r="U137" s="30">
        <v>0</v>
      </c>
      <c r="V137" s="28">
        <v>0</v>
      </c>
      <c r="W137" s="29">
        <v>0</v>
      </c>
      <c r="X137" s="30">
        <v>0</v>
      </c>
      <c r="Y137" s="28">
        <f t="shared" si="24"/>
        <v>0</v>
      </c>
      <c r="Z137" s="29">
        <f t="shared" si="25"/>
        <v>26</v>
      </c>
      <c r="AA137" s="30">
        <f t="shared" si="26"/>
        <v>26</v>
      </c>
      <c r="AB137" s="28">
        <f>SUM(Y$3:Y137)</f>
        <v>578331.29999999993</v>
      </c>
      <c r="AC137" s="29">
        <f>SUM(Z$3:Z137)</f>
        <v>250637.78000000006</v>
      </c>
      <c r="AD137" s="30">
        <f>SUM(AA$3:AA137)</f>
        <v>828969.08</v>
      </c>
      <c r="AE137" s="31">
        <f t="shared" si="27"/>
        <v>18172.004122493352</v>
      </c>
      <c r="AF137" s="32">
        <f t="shared" si="28"/>
        <v>2726.6176109030866</v>
      </c>
      <c r="AG137" s="33">
        <f t="shared" si="29"/>
        <v>6698.848304619064</v>
      </c>
    </row>
    <row r="138" spans="1:33" ht="30" customHeight="1" x14ac:dyDescent="0.25">
      <c r="A138" s="2" t="s">
        <v>20</v>
      </c>
      <c r="B138" s="25">
        <v>136</v>
      </c>
      <c r="C138" s="26" t="s">
        <v>265</v>
      </c>
      <c r="D138" s="26" t="s">
        <v>266</v>
      </c>
      <c r="E138" s="27" t="s">
        <v>165</v>
      </c>
      <c r="F138" s="26" t="s">
        <v>155</v>
      </c>
      <c r="G138" s="34">
        <v>0</v>
      </c>
      <c r="H138" s="35">
        <v>0</v>
      </c>
      <c r="I138" s="36">
        <v>0</v>
      </c>
      <c r="J138" s="34">
        <v>0</v>
      </c>
      <c r="K138" s="35">
        <v>0</v>
      </c>
      <c r="L138" s="36">
        <v>0</v>
      </c>
      <c r="M138" s="34">
        <v>25.7</v>
      </c>
      <c r="N138" s="35">
        <v>0</v>
      </c>
      <c r="O138" s="36">
        <v>25.7</v>
      </c>
      <c r="P138" s="34">
        <v>0</v>
      </c>
      <c r="Q138" s="35">
        <v>0</v>
      </c>
      <c r="R138" s="36">
        <v>0</v>
      </c>
      <c r="S138" s="34">
        <v>0</v>
      </c>
      <c r="T138" s="35">
        <v>0</v>
      </c>
      <c r="U138" s="36">
        <v>0</v>
      </c>
      <c r="V138" s="34">
        <v>0</v>
      </c>
      <c r="W138" s="35">
        <v>0</v>
      </c>
      <c r="X138" s="36">
        <v>0</v>
      </c>
      <c r="Y138" s="34">
        <f t="shared" si="24"/>
        <v>25.7</v>
      </c>
      <c r="Z138" s="35">
        <f t="shared" si="25"/>
        <v>0</v>
      </c>
      <c r="AA138" s="36">
        <f t="shared" si="26"/>
        <v>25.7</v>
      </c>
      <c r="AB138" s="34">
        <f>SUM(Y$3:Y138)</f>
        <v>578356.99999999988</v>
      </c>
      <c r="AC138" s="35">
        <f>SUM(Z$3:Z138)</f>
        <v>250637.78000000006</v>
      </c>
      <c r="AD138" s="36">
        <f>SUM(AA$3:AA138)</f>
        <v>828994.77999999991</v>
      </c>
      <c r="AE138" s="37">
        <f t="shared" si="27"/>
        <v>18172.811653584871</v>
      </c>
      <c r="AF138" s="38">
        <f t="shared" si="28"/>
        <v>2726.6176109030866</v>
      </c>
      <c r="AG138" s="39">
        <f t="shared" si="29"/>
        <v>6699.0559847431869</v>
      </c>
    </row>
    <row r="139" spans="1:33" ht="30" customHeight="1" x14ac:dyDescent="0.25">
      <c r="A139" s="9" t="s">
        <v>36</v>
      </c>
      <c r="B139" s="3">
        <v>137</v>
      </c>
      <c r="C139" s="4" t="s">
        <v>283</v>
      </c>
      <c r="D139" s="4" t="s">
        <v>286</v>
      </c>
      <c r="E139" s="12" t="s">
        <v>168</v>
      </c>
      <c r="F139" s="4" t="s">
        <v>120</v>
      </c>
      <c r="G139" s="28">
        <v>0</v>
      </c>
      <c r="H139" s="29">
        <v>0</v>
      </c>
      <c r="I139" s="30">
        <v>0</v>
      </c>
      <c r="J139" s="28">
        <v>20.2</v>
      </c>
      <c r="K139" s="29">
        <v>0</v>
      </c>
      <c r="L139" s="30">
        <v>20.2</v>
      </c>
      <c r="M139" s="28">
        <v>0</v>
      </c>
      <c r="N139" s="29">
        <v>0</v>
      </c>
      <c r="O139" s="30">
        <v>0</v>
      </c>
      <c r="P139" s="28">
        <v>0</v>
      </c>
      <c r="Q139" s="29">
        <v>0</v>
      </c>
      <c r="R139" s="30">
        <v>0</v>
      </c>
      <c r="S139" s="28">
        <v>0</v>
      </c>
      <c r="T139" s="29">
        <v>0</v>
      </c>
      <c r="U139" s="30">
        <v>0</v>
      </c>
      <c r="V139" s="28">
        <v>0</v>
      </c>
      <c r="W139" s="29">
        <v>0</v>
      </c>
      <c r="X139" s="30">
        <v>0</v>
      </c>
      <c r="Y139" s="28">
        <f t="shared" si="24"/>
        <v>20.2</v>
      </c>
      <c r="Z139" s="29">
        <f t="shared" si="25"/>
        <v>0</v>
      </c>
      <c r="AA139" s="30">
        <f t="shared" si="26"/>
        <v>20.2</v>
      </c>
      <c r="AB139" s="46"/>
      <c r="AC139" s="47"/>
      <c r="AD139" s="48"/>
      <c r="AE139" s="46"/>
      <c r="AF139" s="47"/>
      <c r="AG139" s="48"/>
    </row>
    <row r="140" spans="1:33" ht="30" customHeight="1" x14ac:dyDescent="0.25">
      <c r="A140" s="5" t="s">
        <v>25</v>
      </c>
      <c r="B140" s="25">
        <v>138</v>
      </c>
      <c r="C140" s="26" t="s">
        <v>267</v>
      </c>
      <c r="D140" s="26" t="s">
        <v>197</v>
      </c>
      <c r="E140" s="27" t="s">
        <v>134</v>
      </c>
      <c r="F140" s="26" t="s">
        <v>54</v>
      </c>
      <c r="G140" s="34">
        <v>0</v>
      </c>
      <c r="H140" s="35">
        <v>0</v>
      </c>
      <c r="I140" s="36">
        <v>0</v>
      </c>
      <c r="J140" s="34">
        <v>0</v>
      </c>
      <c r="K140" s="35">
        <v>0</v>
      </c>
      <c r="L140" s="36">
        <v>0</v>
      </c>
      <c r="M140" s="34">
        <v>0</v>
      </c>
      <c r="N140" s="35">
        <v>0</v>
      </c>
      <c r="O140" s="36">
        <v>0</v>
      </c>
      <c r="P140" s="34">
        <v>0</v>
      </c>
      <c r="Q140" s="35">
        <v>0</v>
      </c>
      <c r="R140" s="36">
        <v>0</v>
      </c>
      <c r="S140" s="34">
        <v>0</v>
      </c>
      <c r="T140" s="35">
        <v>16</v>
      </c>
      <c r="U140" s="36">
        <v>16</v>
      </c>
      <c r="V140" s="34">
        <v>0</v>
      </c>
      <c r="W140" s="35">
        <v>0</v>
      </c>
      <c r="X140" s="36">
        <v>0</v>
      </c>
      <c r="Y140" s="34">
        <f t="shared" si="24"/>
        <v>0</v>
      </c>
      <c r="Z140" s="35">
        <f t="shared" si="25"/>
        <v>16</v>
      </c>
      <c r="AA140" s="36">
        <f t="shared" si="26"/>
        <v>16</v>
      </c>
      <c r="AB140" s="34">
        <f>SUM(Y$3:Y140)</f>
        <v>578377.19999999984</v>
      </c>
      <c r="AC140" s="35">
        <f>SUM(Z$3:Z140)</f>
        <v>250653.78000000006</v>
      </c>
      <c r="AD140" s="36">
        <f>SUM(AA$3:AA140)</f>
        <v>829030.97999999986</v>
      </c>
      <c r="AE140" s="37">
        <f t="shared" ref="AE140:AE150" si="30">AB140/Y$150*100</f>
        <v>18173.446366738513</v>
      </c>
      <c r="AF140" s="38">
        <f t="shared" ref="AF140:AF150" si="31">AC140/Z$150*100</f>
        <v>2726.7916703835626</v>
      </c>
      <c r="AG140" s="39">
        <f t="shared" ref="AG140:AG150" si="32">AD140/AA$150*100</f>
        <v>6699.3485147234678</v>
      </c>
    </row>
    <row r="141" spans="1:33" ht="30" customHeight="1" x14ac:dyDescent="0.25">
      <c r="A141" s="2" t="s">
        <v>20</v>
      </c>
      <c r="B141" s="3">
        <v>139</v>
      </c>
      <c r="C141" s="4" t="s">
        <v>268</v>
      </c>
      <c r="D141" s="4" t="s">
        <v>268</v>
      </c>
      <c r="E141" s="12" t="s">
        <v>105</v>
      </c>
      <c r="F141" s="4" t="s">
        <v>51</v>
      </c>
      <c r="G141" s="28">
        <v>0</v>
      </c>
      <c r="H141" s="29">
        <v>0</v>
      </c>
      <c r="I141" s="30">
        <v>0</v>
      </c>
      <c r="J141" s="28">
        <v>0</v>
      </c>
      <c r="K141" s="29">
        <v>0</v>
      </c>
      <c r="L141" s="30">
        <v>0</v>
      </c>
      <c r="M141" s="28">
        <v>0</v>
      </c>
      <c r="N141" s="29">
        <v>0</v>
      </c>
      <c r="O141" s="30">
        <v>0</v>
      </c>
      <c r="P141" s="28">
        <v>15.7</v>
      </c>
      <c r="Q141" s="29">
        <v>0</v>
      </c>
      <c r="R141" s="30">
        <v>15.7</v>
      </c>
      <c r="S141" s="28">
        <v>0</v>
      </c>
      <c r="T141" s="29">
        <v>0</v>
      </c>
      <c r="U141" s="30">
        <v>0</v>
      </c>
      <c r="V141" s="28">
        <v>0</v>
      </c>
      <c r="W141" s="29">
        <v>0</v>
      </c>
      <c r="X141" s="30">
        <v>0</v>
      </c>
      <c r="Y141" s="28">
        <f t="shared" si="24"/>
        <v>15.7</v>
      </c>
      <c r="Z141" s="29">
        <f t="shared" si="25"/>
        <v>0</v>
      </c>
      <c r="AA141" s="30">
        <f t="shared" si="26"/>
        <v>15.7</v>
      </c>
      <c r="AB141" s="28">
        <f>SUM(Y$3:Y141)</f>
        <v>578392.89999999979</v>
      </c>
      <c r="AC141" s="29">
        <f>SUM(Z$3:Z141)</f>
        <v>250653.78000000006</v>
      </c>
      <c r="AD141" s="30">
        <f>SUM(AA$3:AA141)</f>
        <v>829046.67999999982</v>
      </c>
      <c r="AE141" s="31">
        <f t="shared" si="30"/>
        <v>18173.939683397533</v>
      </c>
      <c r="AF141" s="32">
        <f t="shared" si="31"/>
        <v>2726.7916703835626</v>
      </c>
      <c r="AG141" s="33">
        <f t="shared" si="32"/>
        <v>6699.4753854607734</v>
      </c>
    </row>
    <row r="142" spans="1:33" ht="30" customHeight="1" x14ac:dyDescent="0.25">
      <c r="A142" s="2" t="s">
        <v>20</v>
      </c>
      <c r="B142" s="25">
        <v>140</v>
      </c>
      <c r="C142" s="26" t="s">
        <v>269</v>
      </c>
      <c r="D142" s="26" t="s">
        <v>112</v>
      </c>
      <c r="E142" s="27" t="s">
        <v>105</v>
      </c>
      <c r="F142" s="26" t="s">
        <v>67</v>
      </c>
      <c r="G142" s="34">
        <v>0</v>
      </c>
      <c r="H142" s="35">
        <v>0</v>
      </c>
      <c r="I142" s="36">
        <v>0</v>
      </c>
      <c r="J142" s="34">
        <v>0</v>
      </c>
      <c r="K142" s="35">
        <v>0</v>
      </c>
      <c r="L142" s="36">
        <v>0</v>
      </c>
      <c r="M142" s="34">
        <v>0</v>
      </c>
      <c r="N142" s="35">
        <v>0</v>
      </c>
      <c r="O142" s="36">
        <v>0</v>
      </c>
      <c r="P142" s="34">
        <v>0</v>
      </c>
      <c r="Q142" s="35">
        <v>12</v>
      </c>
      <c r="R142" s="36">
        <v>12</v>
      </c>
      <c r="S142" s="34">
        <v>0</v>
      </c>
      <c r="T142" s="35">
        <v>0</v>
      </c>
      <c r="U142" s="36">
        <v>0</v>
      </c>
      <c r="V142" s="34">
        <v>0</v>
      </c>
      <c r="W142" s="35">
        <v>0</v>
      </c>
      <c r="X142" s="36">
        <v>0</v>
      </c>
      <c r="Y142" s="34">
        <f t="shared" si="24"/>
        <v>0</v>
      </c>
      <c r="Z142" s="35">
        <f t="shared" si="25"/>
        <v>12</v>
      </c>
      <c r="AA142" s="36">
        <f t="shared" si="26"/>
        <v>12</v>
      </c>
      <c r="AB142" s="34">
        <f>SUM(Y$3:Y142)</f>
        <v>578392.89999999979</v>
      </c>
      <c r="AC142" s="35">
        <f>SUM(Z$3:Z142)</f>
        <v>250665.78000000006</v>
      </c>
      <c r="AD142" s="36">
        <f>SUM(AA$3:AA142)</f>
        <v>829058.67999999982</v>
      </c>
      <c r="AE142" s="37">
        <f t="shared" si="30"/>
        <v>18173.939683397533</v>
      </c>
      <c r="AF142" s="38">
        <f t="shared" si="31"/>
        <v>2726.9222149939192</v>
      </c>
      <c r="AG142" s="39">
        <f t="shared" si="32"/>
        <v>6699.5723567249552</v>
      </c>
    </row>
    <row r="143" spans="1:33" ht="30" customHeight="1" x14ac:dyDescent="0.25">
      <c r="A143" s="9" t="s">
        <v>36</v>
      </c>
      <c r="B143" s="3">
        <v>141</v>
      </c>
      <c r="C143" s="4" t="s">
        <v>270</v>
      </c>
      <c r="D143" s="4" t="s">
        <v>270</v>
      </c>
      <c r="E143" s="12" t="s">
        <v>56</v>
      </c>
      <c r="F143" s="4" t="s">
        <v>155</v>
      </c>
      <c r="G143" s="28">
        <v>0</v>
      </c>
      <c r="H143" s="29">
        <v>0</v>
      </c>
      <c r="I143" s="30">
        <v>0</v>
      </c>
      <c r="J143" s="28">
        <v>0</v>
      </c>
      <c r="K143" s="29">
        <v>0</v>
      </c>
      <c r="L143" s="30">
        <v>0</v>
      </c>
      <c r="M143" s="28">
        <v>0</v>
      </c>
      <c r="N143" s="29">
        <v>0</v>
      </c>
      <c r="O143" s="30">
        <v>0</v>
      </c>
      <c r="P143" s="28">
        <v>0</v>
      </c>
      <c r="Q143" s="29">
        <v>9</v>
      </c>
      <c r="R143" s="30">
        <v>9</v>
      </c>
      <c r="S143" s="28">
        <v>0</v>
      </c>
      <c r="T143" s="29">
        <v>0</v>
      </c>
      <c r="U143" s="30">
        <v>0</v>
      </c>
      <c r="V143" s="28">
        <v>0</v>
      </c>
      <c r="W143" s="29">
        <v>0</v>
      </c>
      <c r="X143" s="30">
        <v>0</v>
      </c>
      <c r="Y143" s="28">
        <f t="shared" si="24"/>
        <v>0</v>
      </c>
      <c r="Z143" s="29">
        <f t="shared" si="25"/>
        <v>9</v>
      </c>
      <c r="AA143" s="30">
        <f t="shared" si="26"/>
        <v>9</v>
      </c>
      <c r="AB143" s="28">
        <f>SUM(Y$3:Y143)</f>
        <v>578392.89999999979</v>
      </c>
      <c r="AC143" s="29">
        <f>SUM(Z$3:Z143)</f>
        <v>250674.78000000006</v>
      </c>
      <c r="AD143" s="30">
        <f>SUM(AA$3:AA143)</f>
        <v>829067.67999999982</v>
      </c>
      <c r="AE143" s="31">
        <f t="shared" si="30"/>
        <v>18173.939683397533</v>
      </c>
      <c r="AF143" s="32">
        <f t="shared" si="31"/>
        <v>2727.0201234516871</v>
      </c>
      <c r="AG143" s="33">
        <f t="shared" si="32"/>
        <v>6699.6450851730915</v>
      </c>
    </row>
    <row r="144" spans="1:33" ht="30" customHeight="1" x14ac:dyDescent="0.25">
      <c r="A144" s="7" t="s">
        <v>33</v>
      </c>
      <c r="B144" s="25">
        <v>142</v>
      </c>
      <c r="C144" s="26" t="s">
        <v>271</v>
      </c>
      <c r="D144" s="26" t="s">
        <v>272</v>
      </c>
      <c r="E144" s="27" t="s">
        <v>43</v>
      </c>
      <c r="F144" s="26" t="s">
        <v>51</v>
      </c>
      <c r="G144" s="34">
        <v>0</v>
      </c>
      <c r="H144" s="35">
        <v>0</v>
      </c>
      <c r="I144" s="36">
        <v>0</v>
      </c>
      <c r="J144" s="34">
        <v>0</v>
      </c>
      <c r="K144" s="35">
        <v>0</v>
      </c>
      <c r="L144" s="36">
        <v>0</v>
      </c>
      <c r="M144" s="34">
        <v>0</v>
      </c>
      <c r="N144" s="35">
        <v>0</v>
      </c>
      <c r="O144" s="36">
        <v>0</v>
      </c>
      <c r="P144" s="34">
        <v>0</v>
      </c>
      <c r="Q144" s="35">
        <v>0</v>
      </c>
      <c r="R144" s="36">
        <v>0</v>
      </c>
      <c r="S144" s="34">
        <v>0</v>
      </c>
      <c r="T144" s="35">
        <v>0</v>
      </c>
      <c r="U144" s="36">
        <v>0</v>
      </c>
      <c r="V144" s="34">
        <v>0</v>
      </c>
      <c r="W144" s="35">
        <v>8</v>
      </c>
      <c r="X144" s="36">
        <v>8</v>
      </c>
      <c r="Y144" s="34">
        <f t="shared" si="24"/>
        <v>0</v>
      </c>
      <c r="Z144" s="35">
        <f t="shared" si="25"/>
        <v>8</v>
      </c>
      <c r="AA144" s="36">
        <f t="shared" si="26"/>
        <v>8</v>
      </c>
      <c r="AB144" s="34">
        <f>SUM(Y$3:Y144)</f>
        <v>578392.89999999979</v>
      </c>
      <c r="AC144" s="35">
        <f>SUM(Z$3:Z144)</f>
        <v>250682.78000000006</v>
      </c>
      <c r="AD144" s="36">
        <f>SUM(AA$3:AA144)</f>
        <v>829075.67999999982</v>
      </c>
      <c r="AE144" s="37">
        <f t="shared" si="30"/>
        <v>18173.939683397533</v>
      </c>
      <c r="AF144" s="38">
        <f t="shared" si="31"/>
        <v>2727.1071531919251</v>
      </c>
      <c r="AG144" s="39">
        <f t="shared" si="32"/>
        <v>6699.7097326825469</v>
      </c>
    </row>
    <row r="145" spans="1:33" ht="30" customHeight="1" x14ac:dyDescent="0.25">
      <c r="A145" s="2" t="s">
        <v>20</v>
      </c>
      <c r="B145" s="3">
        <v>143</v>
      </c>
      <c r="C145" s="4" t="s">
        <v>273</v>
      </c>
      <c r="D145" s="4" t="s">
        <v>273</v>
      </c>
      <c r="E145" s="12" t="s">
        <v>105</v>
      </c>
      <c r="F145" s="4" t="s">
        <v>117</v>
      </c>
      <c r="G145" s="28">
        <v>0</v>
      </c>
      <c r="H145" s="29">
        <v>0</v>
      </c>
      <c r="I145" s="30">
        <v>0</v>
      </c>
      <c r="J145" s="28">
        <v>0</v>
      </c>
      <c r="K145" s="29">
        <v>0</v>
      </c>
      <c r="L145" s="30">
        <v>0</v>
      </c>
      <c r="M145" s="28">
        <v>0</v>
      </c>
      <c r="N145" s="29">
        <v>0</v>
      </c>
      <c r="O145" s="30">
        <v>0</v>
      </c>
      <c r="P145" s="28">
        <v>0</v>
      </c>
      <c r="Q145" s="29">
        <v>7.97</v>
      </c>
      <c r="R145" s="30">
        <v>7.97</v>
      </c>
      <c r="S145" s="28">
        <v>0</v>
      </c>
      <c r="T145" s="29">
        <v>0</v>
      </c>
      <c r="U145" s="30">
        <v>0</v>
      </c>
      <c r="V145" s="28">
        <v>0</v>
      </c>
      <c r="W145" s="29">
        <v>0</v>
      </c>
      <c r="X145" s="30">
        <v>0</v>
      </c>
      <c r="Y145" s="28">
        <f t="shared" si="24"/>
        <v>0</v>
      </c>
      <c r="Z145" s="29">
        <f t="shared" si="25"/>
        <v>7.97</v>
      </c>
      <c r="AA145" s="30">
        <f t="shared" si="26"/>
        <v>7.97</v>
      </c>
      <c r="AB145" s="28">
        <f>SUM(Y$3:Y145)</f>
        <v>578392.89999999979</v>
      </c>
      <c r="AC145" s="29">
        <f>SUM(Z$3:Z145)</f>
        <v>250690.75000000006</v>
      </c>
      <c r="AD145" s="30">
        <f>SUM(AA$3:AA145)</f>
        <v>829083.64999999979</v>
      </c>
      <c r="AE145" s="31">
        <f t="shared" si="30"/>
        <v>18173.939683397533</v>
      </c>
      <c r="AF145" s="32">
        <f t="shared" si="31"/>
        <v>2727.1938565706373</v>
      </c>
      <c r="AG145" s="33">
        <f t="shared" si="32"/>
        <v>6699.7741377638404</v>
      </c>
    </row>
    <row r="146" spans="1:33" ht="30" customHeight="1" x14ac:dyDescent="0.25">
      <c r="A146" s="10" t="s">
        <v>40</v>
      </c>
      <c r="B146" s="25">
        <v>144</v>
      </c>
      <c r="C146" s="26" t="s">
        <v>274</v>
      </c>
      <c r="D146" s="26" t="s">
        <v>275</v>
      </c>
      <c r="E146" s="27" t="s">
        <v>183</v>
      </c>
      <c r="F146" s="26" t="s">
        <v>47</v>
      </c>
      <c r="G146" s="34">
        <v>0</v>
      </c>
      <c r="H146" s="35">
        <v>0</v>
      </c>
      <c r="I146" s="36">
        <v>0</v>
      </c>
      <c r="J146" s="34">
        <v>0</v>
      </c>
      <c r="K146" s="35">
        <v>0</v>
      </c>
      <c r="L146" s="36">
        <v>0</v>
      </c>
      <c r="M146" s="34">
        <v>0</v>
      </c>
      <c r="N146" s="35">
        <v>0</v>
      </c>
      <c r="O146" s="36">
        <v>0</v>
      </c>
      <c r="P146" s="34">
        <v>0</v>
      </c>
      <c r="Q146" s="35">
        <v>6</v>
      </c>
      <c r="R146" s="36">
        <v>6</v>
      </c>
      <c r="S146" s="34">
        <v>0</v>
      </c>
      <c r="T146" s="35">
        <v>0</v>
      </c>
      <c r="U146" s="36">
        <v>0</v>
      </c>
      <c r="V146" s="34">
        <v>0</v>
      </c>
      <c r="W146" s="35">
        <v>0</v>
      </c>
      <c r="X146" s="36">
        <v>0</v>
      </c>
      <c r="Y146" s="34">
        <f t="shared" si="24"/>
        <v>0</v>
      </c>
      <c r="Z146" s="35">
        <f t="shared" si="25"/>
        <v>6</v>
      </c>
      <c r="AA146" s="36">
        <f t="shared" si="26"/>
        <v>6</v>
      </c>
      <c r="AB146" s="34">
        <f>SUM(Y$3:Y146)</f>
        <v>578392.89999999979</v>
      </c>
      <c r="AC146" s="35">
        <f>SUM(Z$3:Z146)</f>
        <v>250696.75000000006</v>
      </c>
      <c r="AD146" s="36">
        <f>SUM(AA$3:AA146)</f>
        <v>829089.64999999979</v>
      </c>
      <c r="AE146" s="37">
        <f t="shared" si="30"/>
        <v>18173.939683397533</v>
      </c>
      <c r="AF146" s="38">
        <f t="shared" si="31"/>
        <v>2727.2591288758158</v>
      </c>
      <c r="AG146" s="39">
        <f t="shared" si="32"/>
        <v>6699.8226233959313</v>
      </c>
    </row>
    <row r="147" spans="1:33" ht="30" customHeight="1" x14ac:dyDescent="0.25">
      <c r="A147" s="2" t="s">
        <v>20</v>
      </c>
      <c r="B147" s="3">
        <v>145</v>
      </c>
      <c r="C147" s="4" t="s">
        <v>276</v>
      </c>
      <c r="D147" s="4" t="s">
        <v>104</v>
      </c>
      <c r="E147" s="12" t="s">
        <v>105</v>
      </c>
      <c r="F147" s="4" t="s">
        <v>51</v>
      </c>
      <c r="G147" s="28">
        <v>0</v>
      </c>
      <c r="H147" s="29">
        <v>0</v>
      </c>
      <c r="I147" s="30">
        <v>0</v>
      </c>
      <c r="J147" s="28">
        <v>0</v>
      </c>
      <c r="K147" s="29">
        <v>0</v>
      </c>
      <c r="L147" s="30">
        <v>0</v>
      </c>
      <c r="M147" s="28">
        <v>0</v>
      </c>
      <c r="N147" s="29">
        <v>0</v>
      </c>
      <c r="O147" s="30">
        <v>0</v>
      </c>
      <c r="P147" s="28">
        <v>0</v>
      </c>
      <c r="Q147" s="29">
        <v>5.3</v>
      </c>
      <c r="R147" s="30">
        <v>5.3</v>
      </c>
      <c r="S147" s="28">
        <v>0</v>
      </c>
      <c r="T147" s="29">
        <v>0</v>
      </c>
      <c r="U147" s="30">
        <v>0</v>
      </c>
      <c r="V147" s="28">
        <v>0</v>
      </c>
      <c r="W147" s="29">
        <v>0</v>
      </c>
      <c r="X147" s="30">
        <v>0</v>
      </c>
      <c r="Y147" s="28">
        <f t="shared" si="24"/>
        <v>0</v>
      </c>
      <c r="Z147" s="29">
        <f t="shared" si="25"/>
        <v>5.3</v>
      </c>
      <c r="AA147" s="30">
        <f t="shared" si="26"/>
        <v>5.3</v>
      </c>
      <c r="AB147" s="28">
        <f>SUM(Y$3:Y147)</f>
        <v>578392.89999999979</v>
      </c>
      <c r="AC147" s="29">
        <f>SUM(Z$3:Z147)</f>
        <v>250702.05000000005</v>
      </c>
      <c r="AD147" s="30">
        <f>SUM(AA$3:AA147)</f>
        <v>829094.94999999984</v>
      </c>
      <c r="AE147" s="31">
        <f t="shared" si="30"/>
        <v>18173.939683397533</v>
      </c>
      <c r="AF147" s="32">
        <f t="shared" si="31"/>
        <v>2727.3167860787235</v>
      </c>
      <c r="AG147" s="33">
        <f t="shared" si="32"/>
        <v>6699.8654523709465</v>
      </c>
    </row>
    <row r="148" spans="1:33" ht="30" customHeight="1" x14ac:dyDescent="0.25">
      <c r="A148" s="2" t="s">
        <v>20</v>
      </c>
      <c r="B148" s="25">
        <v>146</v>
      </c>
      <c r="C148" s="26" t="s">
        <v>277</v>
      </c>
      <c r="D148" s="26" t="s">
        <v>278</v>
      </c>
      <c r="E148" s="27" t="s">
        <v>160</v>
      </c>
      <c r="F148" s="26" t="s">
        <v>51</v>
      </c>
      <c r="G148" s="34">
        <v>0</v>
      </c>
      <c r="H148" s="35">
        <v>0</v>
      </c>
      <c r="I148" s="36">
        <v>0</v>
      </c>
      <c r="J148" s="34">
        <v>0</v>
      </c>
      <c r="K148" s="35">
        <v>0</v>
      </c>
      <c r="L148" s="36">
        <v>0</v>
      </c>
      <c r="M148" s="34">
        <v>0</v>
      </c>
      <c r="N148" s="35">
        <v>0</v>
      </c>
      <c r="O148" s="36">
        <v>0</v>
      </c>
      <c r="P148" s="34">
        <v>0</v>
      </c>
      <c r="Q148" s="35">
        <v>0</v>
      </c>
      <c r="R148" s="36">
        <v>0</v>
      </c>
      <c r="S148" s="34">
        <v>0</v>
      </c>
      <c r="T148" s="35">
        <v>2</v>
      </c>
      <c r="U148" s="36">
        <v>2</v>
      </c>
      <c r="V148" s="34">
        <v>0</v>
      </c>
      <c r="W148" s="35">
        <v>0</v>
      </c>
      <c r="X148" s="36">
        <v>0</v>
      </c>
      <c r="Y148" s="34">
        <f t="shared" si="24"/>
        <v>0</v>
      </c>
      <c r="Z148" s="35">
        <f t="shared" si="25"/>
        <v>2</v>
      </c>
      <c r="AA148" s="36">
        <f t="shared" si="26"/>
        <v>2</v>
      </c>
      <c r="AB148" s="34">
        <f>SUM(Y$3:Y148)</f>
        <v>578392.89999999979</v>
      </c>
      <c r="AC148" s="35">
        <f>SUM(Z$3:Z148)</f>
        <v>250704.05000000005</v>
      </c>
      <c r="AD148" s="36">
        <f>SUM(AA$3:AA148)</f>
        <v>829096.94999999984</v>
      </c>
      <c r="AE148" s="37">
        <f t="shared" si="30"/>
        <v>18173.939683397533</v>
      </c>
      <c r="AF148" s="38">
        <f t="shared" si="31"/>
        <v>2727.3385435137825</v>
      </c>
      <c r="AG148" s="39">
        <f t="shared" si="32"/>
        <v>6699.8816142483092</v>
      </c>
    </row>
    <row r="149" spans="1:33" ht="30" customHeight="1" x14ac:dyDescent="0.25">
      <c r="A149" s="10" t="s">
        <v>40</v>
      </c>
      <c r="B149" s="3">
        <v>147</v>
      </c>
      <c r="C149" s="4" t="s">
        <v>279</v>
      </c>
      <c r="D149" s="4" t="s">
        <v>275</v>
      </c>
      <c r="E149" s="12" t="s">
        <v>183</v>
      </c>
      <c r="F149" s="4" t="s">
        <v>54</v>
      </c>
      <c r="G149" s="28">
        <v>0</v>
      </c>
      <c r="H149" s="29">
        <v>0</v>
      </c>
      <c r="I149" s="30">
        <v>0</v>
      </c>
      <c r="J149" s="28">
        <v>0</v>
      </c>
      <c r="K149" s="29">
        <v>0</v>
      </c>
      <c r="L149" s="30">
        <v>0</v>
      </c>
      <c r="M149" s="28">
        <v>0</v>
      </c>
      <c r="N149" s="29">
        <v>0</v>
      </c>
      <c r="O149" s="30">
        <v>0</v>
      </c>
      <c r="P149" s="28">
        <v>0</v>
      </c>
      <c r="Q149" s="29">
        <v>0</v>
      </c>
      <c r="R149" s="30">
        <v>0</v>
      </c>
      <c r="S149" s="28">
        <v>1.74</v>
      </c>
      <c r="T149" s="29">
        <v>0</v>
      </c>
      <c r="U149" s="30">
        <v>1.74</v>
      </c>
      <c r="V149" s="28">
        <v>0</v>
      </c>
      <c r="W149" s="29">
        <v>0</v>
      </c>
      <c r="X149" s="30">
        <v>0</v>
      </c>
      <c r="Y149" s="28">
        <f t="shared" si="24"/>
        <v>1.74</v>
      </c>
      <c r="Z149" s="29">
        <f t="shared" si="25"/>
        <v>0</v>
      </c>
      <c r="AA149" s="30">
        <f t="shared" si="26"/>
        <v>1.74</v>
      </c>
      <c r="AB149" s="28">
        <f>SUM(Y$3:Y149)</f>
        <v>578394.63999999978</v>
      </c>
      <c r="AC149" s="29">
        <f>SUM(Z$3:Z149)</f>
        <v>250704.05000000005</v>
      </c>
      <c r="AD149" s="30">
        <f>SUM(AA$3:AA149)</f>
        <v>829098.68999999983</v>
      </c>
      <c r="AE149" s="31">
        <f t="shared" si="30"/>
        <v>18173.99435670879</v>
      </c>
      <c r="AF149" s="32">
        <f t="shared" si="31"/>
        <v>2727.3385435137825</v>
      </c>
      <c r="AG149" s="33">
        <f t="shared" si="32"/>
        <v>6699.8956750816151</v>
      </c>
    </row>
    <row r="150" spans="1:33" ht="40" customHeight="1" x14ac:dyDescent="0.25">
      <c r="C150" s="11"/>
      <c r="F150" s="24" t="s">
        <v>0</v>
      </c>
      <c r="G150" s="49">
        <f t="shared" ref="G150:AA150" si="33">SUM(G68:G149)</f>
        <v>2564</v>
      </c>
      <c r="H150" s="50">
        <f t="shared" si="33"/>
        <v>6695</v>
      </c>
      <c r="I150" s="51">
        <f t="shared" si="33"/>
        <v>9259</v>
      </c>
      <c r="J150" s="49">
        <f t="shared" si="33"/>
        <v>66.099999999999994</v>
      </c>
      <c r="K150" s="50">
        <f t="shared" si="33"/>
        <v>748.69999999999993</v>
      </c>
      <c r="L150" s="51">
        <f t="shared" si="33"/>
        <v>814.8</v>
      </c>
      <c r="M150" s="49">
        <f t="shared" si="33"/>
        <v>452</v>
      </c>
      <c r="N150" s="50">
        <f t="shared" si="33"/>
        <v>1034.2000000000003</v>
      </c>
      <c r="O150" s="51">
        <f t="shared" si="33"/>
        <v>1486.2000000000003</v>
      </c>
      <c r="P150" s="49">
        <f t="shared" si="33"/>
        <v>70.7</v>
      </c>
      <c r="Q150" s="50">
        <f t="shared" si="33"/>
        <v>296.34000000000003</v>
      </c>
      <c r="R150" s="51">
        <f t="shared" si="33"/>
        <v>367.04</v>
      </c>
      <c r="S150" s="49">
        <f t="shared" si="33"/>
        <v>4.74</v>
      </c>
      <c r="T150" s="50">
        <f t="shared" si="33"/>
        <v>230.56</v>
      </c>
      <c r="U150" s="51">
        <f t="shared" si="33"/>
        <v>235.3</v>
      </c>
      <c r="V150" s="49">
        <f t="shared" si="33"/>
        <v>25</v>
      </c>
      <c r="W150" s="50">
        <f t="shared" si="33"/>
        <v>187.46</v>
      </c>
      <c r="X150" s="51">
        <f t="shared" si="33"/>
        <v>212.46</v>
      </c>
      <c r="Y150" s="49">
        <f t="shared" si="33"/>
        <v>3182.5399999999995</v>
      </c>
      <c r="Z150" s="50">
        <f t="shared" si="33"/>
        <v>9192.26</v>
      </c>
      <c r="AA150" s="51">
        <f t="shared" si="33"/>
        <v>12374.800000000001</v>
      </c>
      <c r="AB150" s="52">
        <f>SUM(Y$3:Y150)</f>
        <v>581577.17999999982</v>
      </c>
      <c r="AC150" s="53">
        <f>SUM(Z$3:Z150)</f>
        <v>259896.31000000006</v>
      </c>
      <c r="AD150" s="54">
        <f>SUM(AA$3:AA150)</f>
        <v>841473.48999999987</v>
      </c>
      <c r="AE150" s="55">
        <f t="shared" si="30"/>
        <v>18273.99435670879</v>
      </c>
      <c r="AF150" s="56">
        <f t="shared" si="31"/>
        <v>2827.338543513783</v>
      </c>
      <c r="AG150" s="57">
        <f t="shared" si="32"/>
        <v>6799.895675081616</v>
      </c>
    </row>
  </sheetData>
  <autoFilter ref="A2:AG2" xr:uid="{810EC923-B8CD-4271-8D48-418E16810A92}">
    <sortState xmlns:xlrd2="http://schemas.microsoft.com/office/spreadsheetml/2017/richdata2" ref="A3:AG150">
      <sortCondition ref="B2"/>
    </sortState>
  </autoFilter>
  <dataConsolidate/>
  <mergeCells count="9">
    <mergeCell ref="Y1:AA1"/>
    <mergeCell ref="AB1:AD1"/>
    <mergeCell ref="AE1:AG1"/>
    <mergeCell ref="G1:I1"/>
    <mergeCell ref="J1:L1"/>
    <mergeCell ref="M1:O1"/>
    <mergeCell ref="P1:R1"/>
    <mergeCell ref="S1:U1"/>
    <mergeCell ref="V1:X1"/>
  </mergeCells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5F76D734AC694A839E50258979BEF8" ma:contentTypeVersion="18" ma:contentTypeDescription="Utwórz nowy dokument." ma:contentTypeScope="" ma:versionID="9d823f1cae31ccc6d7dd06046c9abfde">
  <xsd:schema xmlns:xsd="http://www.w3.org/2001/XMLSchema" xmlns:xs="http://www.w3.org/2001/XMLSchema" xmlns:p="http://schemas.microsoft.com/office/2006/metadata/properties" xmlns:ns2="ea5fa1ac-7323-418b-8ff9-14d1d5b3a162" xmlns:ns3="84051b18-8e1e-48cd-af32-5461e618d9cb" xmlns:ns4="http://schemas.microsoft.com/sharepoint/v4" targetNamespace="http://schemas.microsoft.com/office/2006/metadata/properties" ma:root="true" ma:fieldsID="090edad65a99b58feea69a330aebd1f0" ns2:_="" ns3:_="" ns4:_="">
    <xsd:import namespace="ea5fa1ac-7323-418b-8ff9-14d1d5b3a162"/>
    <xsd:import namespace="84051b18-8e1e-48cd-af32-5461e618d9c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IconOverlay" minOccurs="0"/>
                <xsd:element ref="ns2:MediaServiceLocation" minOccurs="0"/>
                <xsd:element ref="ns2:MediaLengthInSeconds" minOccurs="0"/>
                <xsd:element ref="ns2: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fa1ac-7323-418b-8ff9-14d1d5b3a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a" ma:index="22" nillable="true" ma:displayName="Data" ma:format="DateTime" ma:internalName="Data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Tagi obrazów" ma:readOnly="false" ma:fieldId="{5cf76f15-5ced-4ddc-b409-7134ff3c332f}" ma:taxonomyMulti="true" ma:sspId="7a1b589a-3ad7-4df7-b6b5-7fb08430e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51b18-8e1e-48cd-af32-5461e618d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611d92-47e3-4b1b-aaef-04dafca01d4d}" ma:internalName="TaxCatchAll" ma:showField="CatchAllData" ma:web="84051b18-8e1e-48cd-af32-5461e618d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F97D1-ACF9-4577-9EC3-A2510BDD4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fa1ac-7323-418b-8ff9-14d1d5b3a162"/>
    <ds:schemaRef ds:uri="84051b18-8e1e-48cd-af32-5461e618d9c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639958-1C19-4FFF-AD7A-69F9FB63CE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2020_met_ranking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Czupryniak</dc:creator>
  <cp:lastModifiedBy>Katarzyna Czupryniak</cp:lastModifiedBy>
  <dcterms:created xsi:type="dcterms:W3CDTF">2023-03-24T08:59:57Z</dcterms:created>
  <dcterms:modified xsi:type="dcterms:W3CDTF">2023-03-29T14:10:59Z</dcterms:modified>
</cp:coreProperties>
</file>