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wfpoland-my.sharepoint.com/personal/kczupryniak_wwf_pl/Documents/Documents/GORNICTWO_RZEKI/Mapa_Soli/Broszura_zlecenie/zalaczniki ustawione ekopress/"/>
    </mc:Choice>
  </mc:AlternateContent>
  <xr:revisionPtr revIDLastSave="17" documentId="13_ncr:1_{2B0B66AC-D59A-45B1-ACC2-C6156F4D1D79}" xr6:coauthVersionLast="47" xr6:coauthVersionMax="47" xr10:uidLastSave="{3EC9D1D2-250F-40BC-838F-2BC1030BDBF6}"/>
  <bookViews>
    <workbookView xWindow="-28920" yWindow="-120" windowWidth="29040" windowHeight="15720" xr2:uid="{A220F970-3920-4DDD-B82D-D63310B9367B}"/>
  </bookViews>
  <sheets>
    <sheet name="2020_ranking_Cl" sheetId="1" r:id="rId1"/>
  </sheets>
  <definedNames>
    <definedName name="_xlnm._FilterDatabase" localSheetId="0" hidden="1">'2020_ranking_Cl'!$A$2:$O$73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J32" i="1" l="1"/>
  <c r="K16" i="1"/>
  <c r="J16" i="1"/>
  <c r="L38" i="1"/>
  <c r="J49" i="1"/>
  <c r="K7" i="1"/>
  <c r="J48" i="1"/>
  <c r="K48" i="1"/>
  <c r="L6" i="1"/>
  <c r="K63" i="1"/>
  <c r="J64" i="1"/>
  <c r="K23" i="1"/>
  <c r="K32" i="1"/>
  <c r="J41" i="1"/>
  <c r="L54" i="1"/>
  <c r="K71" i="1"/>
  <c r="I73" i="1"/>
  <c r="O7" i="1" s="1"/>
  <c r="K15" i="1"/>
  <c r="K31" i="1"/>
  <c r="K47" i="1"/>
  <c r="K39" i="1"/>
  <c r="L71" i="1"/>
  <c r="L63" i="1"/>
  <c r="L55" i="1"/>
  <c r="L39" i="1"/>
  <c r="J8" i="1"/>
  <c r="L15" i="1"/>
  <c r="J24" i="1"/>
  <c r="L31" i="1"/>
  <c r="J40" i="1"/>
  <c r="L47" i="1"/>
  <c r="L23" i="1"/>
  <c r="J9" i="1"/>
  <c r="H73" i="1"/>
  <c r="K70" i="1"/>
  <c r="K62" i="1"/>
  <c r="K54" i="1"/>
  <c r="K46" i="1"/>
  <c r="K38" i="1"/>
  <c r="K30" i="1"/>
  <c r="K22" i="1"/>
  <c r="K14" i="1"/>
  <c r="K6" i="1"/>
  <c r="K66" i="1"/>
  <c r="K58" i="1"/>
  <c r="K26" i="1"/>
  <c r="K10" i="1"/>
  <c r="K65" i="1"/>
  <c r="K25" i="1"/>
  <c r="K64" i="1"/>
  <c r="K56" i="1"/>
  <c r="K69" i="1"/>
  <c r="K61" i="1"/>
  <c r="K53" i="1"/>
  <c r="K45" i="1"/>
  <c r="K37" i="1"/>
  <c r="K29" i="1"/>
  <c r="K21" i="1"/>
  <c r="K13" i="1"/>
  <c r="K5" i="1"/>
  <c r="K42" i="1"/>
  <c r="K41" i="1"/>
  <c r="K17" i="1"/>
  <c r="K68" i="1"/>
  <c r="K60" i="1"/>
  <c r="K52" i="1"/>
  <c r="K44" i="1"/>
  <c r="K36" i="1"/>
  <c r="K28" i="1"/>
  <c r="K20" i="1"/>
  <c r="K12" i="1"/>
  <c r="K4" i="1"/>
  <c r="K50" i="1"/>
  <c r="K18" i="1"/>
  <c r="K49" i="1"/>
  <c r="K33" i="1"/>
  <c r="K9" i="1"/>
  <c r="K67" i="1"/>
  <c r="K59" i="1"/>
  <c r="K51" i="1"/>
  <c r="K43" i="1"/>
  <c r="K35" i="1"/>
  <c r="N35" i="1" s="1"/>
  <c r="K27" i="1"/>
  <c r="K19" i="1"/>
  <c r="K11" i="1"/>
  <c r="K3" i="1"/>
  <c r="K34" i="1"/>
  <c r="K57" i="1"/>
  <c r="K72" i="1"/>
  <c r="L22" i="1"/>
  <c r="J56" i="1"/>
  <c r="K8" i="1"/>
  <c r="J17" i="1"/>
  <c r="K24" i="1"/>
  <c r="J33" i="1"/>
  <c r="K40" i="1"/>
  <c r="L62" i="1"/>
  <c r="J71" i="1"/>
  <c r="J63" i="1"/>
  <c r="J55" i="1"/>
  <c r="J47" i="1"/>
  <c r="J39" i="1"/>
  <c r="J31" i="1"/>
  <c r="J23" i="1"/>
  <c r="J15" i="1"/>
  <c r="J7" i="1"/>
  <c r="J18" i="1"/>
  <c r="G73" i="1"/>
  <c r="J70" i="1"/>
  <c r="J62" i="1"/>
  <c r="J54" i="1"/>
  <c r="J46" i="1"/>
  <c r="J38" i="1"/>
  <c r="J30" i="1"/>
  <c r="J22" i="1"/>
  <c r="J14" i="1"/>
  <c r="J6" i="1"/>
  <c r="J51" i="1"/>
  <c r="J58" i="1"/>
  <c r="J50" i="1"/>
  <c r="J34" i="1"/>
  <c r="J10" i="1"/>
  <c r="J65" i="1"/>
  <c r="J57" i="1"/>
  <c r="J69" i="1"/>
  <c r="J61" i="1"/>
  <c r="J53" i="1"/>
  <c r="J45" i="1"/>
  <c r="J37" i="1"/>
  <c r="J29" i="1"/>
  <c r="J21" i="1"/>
  <c r="J13" i="1"/>
  <c r="J5" i="1"/>
  <c r="J67" i="1"/>
  <c r="J59" i="1"/>
  <c r="J35" i="1"/>
  <c r="J27" i="1"/>
  <c r="J11" i="1"/>
  <c r="J42" i="1"/>
  <c r="J26" i="1"/>
  <c r="J68" i="1"/>
  <c r="J60" i="1"/>
  <c r="J52" i="1"/>
  <c r="J44" i="1"/>
  <c r="J36" i="1"/>
  <c r="J28" i="1"/>
  <c r="J20" i="1"/>
  <c r="J12" i="1"/>
  <c r="J4" i="1"/>
  <c r="J43" i="1"/>
  <c r="J19" i="1"/>
  <c r="J3" i="1"/>
  <c r="J66" i="1"/>
  <c r="J25" i="1"/>
  <c r="L14" i="1"/>
  <c r="L30" i="1"/>
  <c r="L46" i="1"/>
  <c r="K55" i="1"/>
  <c r="L70" i="1"/>
  <c r="J72" i="1"/>
  <c r="L72" i="1"/>
  <c r="L8" i="1"/>
  <c r="L24" i="1"/>
  <c r="L32" i="1"/>
  <c r="L40" i="1"/>
  <c r="L48" i="1"/>
  <c r="L9" i="1"/>
  <c r="L49" i="1"/>
  <c r="L57" i="1"/>
  <c r="L65" i="1"/>
  <c r="L10" i="1"/>
  <c r="L18" i="1"/>
  <c r="L26" i="1"/>
  <c r="L34" i="1"/>
  <c r="L42" i="1"/>
  <c r="L50" i="1"/>
  <c r="L58" i="1"/>
  <c r="L66" i="1"/>
  <c r="L16" i="1"/>
  <c r="L41" i="1"/>
  <c r="L3" i="1"/>
  <c r="L11" i="1"/>
  <c r="L19" i="1"/>
  <c r="L27" i="1"/>
  <c r="L35" i="1"/>
  <c r="L43" i="1"/>
  <c r="L51" i="1"/>
  <c r="L59" i="1"/>
  <c r="L67" i="1"/>
  <c r="L64" i="1"/>
  <c r="L17" i="1"/>
  <c r="L25" i="1"/>
  <c r="L33" i="1"/>
  <c r="L4" i="1"/>
  <c r="L12" i="1"/>
  <c r="L20" i="1"/>
  <c r="L28" i="1"/>
  <c r="L36" i="1"/>
  <c r="L44" i="1"/>
  <c r="L52" i="1"/>
  <c r="L60" i="1"/>
  <c r="L68" i="1"/>
  <c r="L56" i="1"/>
  <c r="L5" i="1"/>
  <c r="L13" i="1"/>
  <c r="L21" i="1"/>
  <c r="L29" i="1"/>
  <c r="L37" i="1"/>
  <c r="L45" i="1"/>
  <c r="L53" i="1"/>
  <c r="L61" i="1"/>
  <c r="L69" i="1"/>
  <c r="M5" i="1" l="1"/>
  <c r="M70" i="1"/>
  <c r="N21" i="1"/>
  <c r="M67" i="1"/>
  <c r="M62" i="1"/>
  <c r="O21" i="1"/>
  <c r="O46" i="1"/>
  <c r="O64" i="1"/>
  <c r="O48" i="1"/>
  <c r="O40" i="1"/>
  <c r="O3" i="1"/>
  <c r="O9" i="1"/>
  <c r="O67" i="1"/>
  <c r="O13" i="1"/>
  <c r="O17" i="1"/>
  <c r="O44" i="1"/>
  <c r="O42" i="1"/>
  <c r="O11" i="1"/>
  <c r="O36" i="1"/>
  <c r="O34" i="1"/>
  <c r="M13" i="1"/>
  <c r="M68" i="1"/>
  <c r="M6" i="1"/>
  <c r="O23" i="1"/>
  <c r="M26" i="1"/>
  <c r="O28" i="1"/>
  <c r="O26" i="1"/>
  <c r="O29" i="1"/>
  <c r="O19" i="1"/>
  <c r="O70" i="1"/>
  <c r="M60" i="1"/>
  <c r="M51" i="1"/>
  <c r="M61" i="1"/>
  <c r="M4" i="1"/>
  <c r="M69" i="1"/>
  <c r="M47" i="1"/>
  <c r="M43" i="1"/>
  <c r="M12" i="1"/>
  <c r="M57" i="1"/>
  <c r="M39" i="1"/>
  <c r="N52" i="1"/>
  <c r="N18" i="1"/>
  <c r="N64" i="1"/>
  <c r="M14" i="1"/>
  <c r="O22" i="1"/>
  <c r="M48" i="1"/>
  <c r="O38" i="1"/>
  <c r="M64" i="1"/>
  <c r="N48" i="1"/>
  <c r="M8" i="1"/>
  <c r="M16" i="1"/>
  <c r="M9" i="1"/>
  <c r="O39" i="1"/>
  <c r="M19" i="1"/>
  <c r="M52" i="1"/>
  <c r="M59" i="1"/>
  <c r="M53" i="1"/>
  <c r="M58" i="1"/>
  <c r="M54" i="1"/>
  <c r="M31" i="1"/>
  <c r="M32" i="1"/>
  <c r="N14" i="1"/>
  <c r="N16" i="1"/>
  <c r="N43" i="1"/>
  <c r="N25" i="1"/>
  <c r="N15" i="1"/>
  <c r="N57" i="1"/>
  <c r="N37" i="1"/>
  <c r="O59" i="1"/>
  <c r="O30" i="1"/>
  <c r="M33" i="1"/>
  <c r="N45" i="1"/>
  <c r="N38" i="1"/>
  <c r="O55" i="1"/>
  <c r="N23" i="1"/>
  <c r="O61" i="1"/>
  <c r="O56" i="1"/>
  <c r="O12" i="1"/>
  <c r="O51" i="1"/>
  <c r="O16" i="1"/>
  <c r="O10" i="1"/>
  <c r="O24" i="1"/>
  <c r="O14" i="1"/>
  <c r="M20" i="1"/>
  <c r="M42" i="1"/>
  <c r="M21" i="1"/>
  <c r="M65" i="1"/>
  <c r="M22" i="1"/>
  <c r="M18" i="1"/>
  <c r="M63" i="1"/>
  <c r="N24" i="1"/>
  <c r="N3" i="1"/>
  <c r="N67" i="1"/>
  <c r="N20" i="1"/>
  <c r="N41" i="1"/>
  <c r="N53" i="1"/>
  <c r="N26" i="1"/>
  <c r="N46" i="1"/>
  <c r="M40" i="1"/>
  <c r="O63" i="1"/>
  <c r="O6" i="1"/>
  <c r="N63" i="1"/>
  <c r="N31" i="1"/>
  <c r="N50" i="1"/>
  <c r="N22" i="1"/>
  <c r="N68" i="1"/>
  <c r="O20" i="1"/>
  <c r="O18" i="1"/>
  <c r="M55" i="1"/>
  <c r="N12" i="1"/>
  <c r="N17" i="1"/>
  <c r="N10" i="1"/>
  <c r="O47" i="1"/>
  <c r="N71" i="1"/>
  <c r="O53" i="1"/>
  <c r="O68" i="1"/>
  <c r="O4" i="1"/>
  <c r="O43" i="1"/>
  <c r="O66" i="1"/>
  <c r="O65" i="1"/>
  <c r="O8" i="1"/>
  <c r="M25" i="1"/>
  <c r="M28" i="1"/>
  <c r="M11" i="1"/>
  <c r="M29" i="1"/>
  <c r="M10" i="1"/>
  <c r="M30" i="1"/>
  <c r="M7" i="1"/>
  <c r="M71" i="1"/>
  <c r="M17" i="1"/>
  <c r="N11" i="1"/>
  <c r="N9" i="1"/>
  <c r="N28" i="1"/>
  <c r="N42" i="1"/>
  <c r="N61" i="1"/>
  <c r="N58" i="1"/>
  <c r="N54" i="1"/>
  <c r="O31" i="1"/>
  <c r="O71" i="1"/>
  <c r="O54" i="1"/>
  <c r="M49" i="1"/>
  <c r="N55" i="1"/>
  <c r="N72" i="1"/>
  <c r="N29" i="1"/>
  <c r="N40" i="1"/>
  <c r="N4" i="1"/>
  <c r="N30" i="1"/>
  <c r="O69" i="1"/>
  <c r="O41" i="1"/>
  <c r="N59" i="1"/>
  <c r="O45" i="1"/>
  <c r="O60" i="1"/>
  <c r="O33" i="1"/>
  <c r="O35" i="1"/>
  <c r="O58" i="1"/>
  <c r="O57" i="1"/>
  <c r="O72" i="1"/>
  <c r="M66" i="1"/>
  <c r="M36" i="1"/>
  <c r="M27" i="1"/>
  <c r="M37" i="1"/>
  <c r="M34" i="1"/>
  <c r="M38" i="1"/>
  <c r="M15" i="1"/>
  <c r="O62" i="1"/>
  <c r="N8" i="1"/>
  <c r="N19" i="1"/>
  <c r="N33" i="1"/>
  <c r="N36" i="1"/>
  <c r="N5" i="1"/>
  <c r="N69" i="1"/>
  <c r="N66" i="1"/>
  <c r="N62" i="1"/>
  <c r="M24" i="1"/>
  <c r="N39" i="1"/>
  <c r="M41" i="1"/>
  <c r="N7" i="1"/>
  <c r="N60" i="1"/>
  <c r="N51" i="1"/>
  <c r="N65" i="1"/>
  <c r="O5" i="1"/>
  <c r="O32" i="1"/>
  <c r="N34" i="1"/>
  <c r="O37" i="1"/>
  <c r="O52" i="1"/>
  <c r="O25" i="1"/>
  <c r="O27" i="1"/>
  <c r="O50" i="1"/>
  <c r="O49" i="1"/>
  <c r="M72" i="1"/>
  <c r="M3" i="1"/>
  <c r="M44" i="1"/>
  <c r="M35" i="1"/>
  <c r="M45" i="1"/>
  <c r="M50" i="1"/>
  <c r="M46" i="1"/>
  <c r="M23" i="1"/>
  <c r="M56" i="1"/>
  <c r="N27" i="1"/>
  <c r="N49" i="1"/>
  <c r="N44" i="1"/>
  <c r="N13" i="1"/>
  <c r="N56" i="1"/>
  <c r="N6" i="1"/>
  <c r="N70" i="1"/>
  <c r="O15" i="1"/>
  <c r="N47" i="1"/>
  <c r="N32" i="1"/>
</calcChain>
</file>

<file path=xl/sharedStrings.xml><?xml version="1.0" encoding="utf-8"?>
<sst xmlns="http://schemas.openxmlformats.org/spreadsheetml/2006/main" count="369" uniqueCount="143">
  <si>
    <t>Miejsce w rankingu</t>
  </si>
  <si>
    <t>Nazwa zakładu</t>
  </si>
  <si>
    <t>Nazwa właściciela</t>
  </si>
  <si>
    <t>Kod głównej działalności</t>
  </si>
  <si>
    <t>Województwo</t>
  </si>
  <si>
    <t>Woda</t>
  </si>
  <si>
    <t>Ścieki</t>
  </si>
  <si>
    <t>Razem</t>
  </si>
  <si>
    <t>ZAKŁAD PRODUKCYJNY "SODA MĄTWY" W INOWROCŁAWIU</t>
  </si>
  <si>
    <t>CIECH SODA POLSKA  S.A.</t>
  </si>
  <si>
    <t>1(c)</t>
  </si>
  <si>
    <t>kujawsko-pomorskie</t>
  </si>
  <si>
    <t>ZAKŁAD PRODUKCYJNY "JANIKOSODA" W JANIKOWIE</t>
  </si>
  <si>
    <t>4(b)</t>
  </si>
  <si>
    <t>Polska Grupa Górnicza S.A. Oddział KWK Piast- Ziemowit Ruch Piast</t>
  </si>
  <si>
    <t>Polska Grupa Górnicza S.A.</t>
  </si>
  <si>
    <t>3(a)</t>
  </si>
  <si>
    <t>śląskie</t>
  </si>
  <si>
    <t>Polska Grupa Górnicza sp. z o.o. Oddział KWK PIast-Ziemowit Ruch Ziemowit</t>
  </si>
  <si>
    <t>Polska Grupa Górnicza spółka akcyjna</t>
  </si>
  <si>
    <t>dolnośląskie</t>
  </si>
  <si>
    <t>Przedsiębiorstwo Gospodarki Wodnej i Rekultywacji S.A.</t>
  </si>
  <si>
    <t>TAURON Wydobycie Spółka Akcyjna, Zakład Górniczy "Janina" w Libiążu</t>
  </si>
  <si>
    <t>Tauron Polska Energia S.A.</t>
  </si>
  <si>
    <t>małopolskie</t>
  </si>
  <si>
    <t>lubelskie</t>
  </si>
  <si>
    <t>Przedsiębiorstwo Górnicze "SILESIA" Spółka z ograniczoną odpowiedzialnością</t>
  </si>
  <si>
    <t>łódzkie</t>
  </si>
  <si>
    <t>Polska Grupa Górnicza Sp.z o.o. Oddział KWK "ROW" Ruch Jankowice</t>
  </si>
  <si>
    <t>PCC Rokita S.A.</t>
  </si>
  <si>
    <t>mazowieckie</t>
  </si>
  <si>
    <t>Zakład Górniczy Sobieski</t>
  </si>
  <si>
    <t>TAURON Wydobycie S.A.</t>
  </si>
  <si>
    <t>opolskie</t>
  </si>
  <si>
    <t>Jastrzębska Spółka Węglowa S.A. Kopalnia Węgla Kamiennego "Budryk"</t>
  </si>
  <si>
    <t>Jastrzębska Spółka Węglowa Spółka Akcyjna</t>
  </si>
  <si>
    <t>podkarpackie</t>
  </si>
  <si>
    <t>Polska Grupa Górnicza S.A. Oddział KWK Mysłowice - Wesoła</t>
  </si>
  <si>
    <t>Zakłady Energetyki Cieplnej S.A.</t>
  </si>
  <si>
    <t>pomorskie</t>
  </si>
  <si>
    <t>Polska Grupa Górnicza Sp. z o.o. Oddział KWK "ROW" Ruch Chwałowice</t>
  </si>
  <si>
    <t>Polska Grupa Górnicza sp. z o.o. Odział KWK Ruda Ruch Bielszowice</t>
  </si>
  <si>
    <t>świętokrzyskie</t>
  </si>
  <si>
    <t>Zakład Górniczy Brzeszcze</t>
  </si>
  <si>
    <t>wielkopolskie</t>
  </si>
  <si>
    <t>Polska Grupa Górnicza sp.zo.o KWK Ruda Ruch Halemba</t>
  </si>
  <si>
    <t>zachodniopomorskie</t>
  </si>
  <si>
    <t>ANWIL S.A.</t>
  </si>
  <si>
    <t>5(d)</t>
  </si>
  <si>
    <t>Polska Grupa Górnicza S.A. Oddział KWK Murcki-Staszic</t>
  </si>
  <si>
    <t>Polska Grupa Górnicza sp. z o.o. Oddział KWK ROW Ruch Rydułtowy</t>
  </si>
  <si>
    <t>Polska Grupa Górnicza sp. z o.o. Oddział KWK ROW Ruch Marcel</t>
  </si>
  <si>
    <t>ZAKŁAD "CZAJKA"</t>
  </si>
  <si>
    <t>MIEJSKIE PRZEDSIĘBIORSTWO WODOCIĄGÓW I KANALIZACJI W M. ST. WARSZAWIE SPÓŁKA AKCYJNA</t>
  </si>
  <si>
    <t>5(c)</t>
  </si>
  <si>
    <t>Zakład Odsalania</t>
  </si>
  <si>
    <t>5(g)</t>
  </si>
  <si>
    <t>Polska Grupa Górnicza sp. z o.o. Oddział KWK Sośnica</t>
  </si>
  <si>
    <t>Jastrzębska Spółka Węglowa Spółka Akcyjna Kopalnia Węgla Kamiennego "Knurów-Szczygłowice" Ruch Knurów</t>
  </si>
  <si>
    <t>Jastrzębska Spółka Węglowa S.A. KWK "Borynia-Zofiówka-Jastrzębie" Ruch "Zofiówka"</t>
  </si>
  <si>
    <t>Jastrzębska Spółka Węglowa Spółka Akcyjna Kopalnia Węgla Kamiennego "Knurów-Szczygłowice" Ruch Szczygłowice</t>
  </si>
  <si>
    <t>Jastrzębska Spółka Węglowa S.A. KWK "Borynia-Zofiówka-Jastrzębie" Ruch "Borynia"</t>
  </si>
  <si>
    <t>Polska Grupa górnicza Spółka z o.o. Oddział KWK "Bolesław Śmiały"</t>
  </si>
  <si>
    <t>Oddział Huta Miedzi "Głogów"</t>
  </si>
  <si>
    <t>KGHM Polska Miedź S.A.</t>
  </si>
  <si>
    <t>2(e)</t>
  </si>
  <si>
    <t>PGE Górnictwo i Energetyka Konwencjonalna S.A. - Oddział Kopalnia Węgla Brunatnego Bełchatów</t>
  </si>
  <si>
    <t>PGE Górnictwo i Energetyka Konwencjonalna S.A.</t>
  </si>
  <si>
    <t>3(b)</t>
  </si>
  <si>
    <t>Jastrzębska Spółka Węglowa Spółka Akcyjna Kopalnia Węgla Kamiennego "Pniówek"</t>
  </si>
  <si>
    <t>PGNiG TERMIKA Energetyka Przemysłowa S.A.</t>
  </si>
  <si>
    <t>ENEA Wytwarzanie Spółka z ograniczoną odpowiedzialnością</t>
  </si>
  <si>
    <t>Enea Wytwarzanie Sp. z o. o.</t>
  </si>
  <si>
    <t>Węglokoks Kraj Sp. z o. o. KWK Bobrek-Piekary Ruch Bobrek</t>
  </si>
  <si>
    <t>WĘGLOKOKS KRAJ Sp. z o.o.</t>
  </si>
  <si>
    <t>PGE Górnictwo i Energetyka Konwencjonalna S.A. - Oddział Elektrownia Opole</t>
  </si>
  <si>
    <t>Zakład Oczyszczania Ścieków "Płaszów" - Stacja Termicznej Utylizacji Osadów</t>
  </si>
  <si>
    <t>Miejskie Przedsiębiorstwo Wodociągów i Kanalizacji Spółka Akcyjna</t>
  </si>
  <si>
    <t>5(f)</t>
  </si>
  <si>
    <t>Energetyka Sp. z o.o., Wydział W-3 Głogów</t>
  </si>
  <si>
    <t>ADAMA Manufacturing Poland Spółka Akcyjna</t>
  </si>
  <si>
    <t>4(d)</t>
  </si>
  <si>
    <t>Spółka Restrukturyzacji Kopalń S.A. Oddział w Suszcu KWK "Krupiński"</t>
  </si>
  <si>
    <t>SPÓŁKA RESTRUKTURYZACJI KOPALŃ SPÓŁKA AKCYJNA</t>
  </si>
  <si>
    <t>Ekologistyka Spółka z ograniczoną odpowiedzialnością</t>
  </si>
  <si>
    <t>5(a)</t>
  </si>
  <si>
    <t>Jastrzębska Spółka Węglowa S.A. KWK "Borynia-Zofiówka-Jastrzębie" Ruch "Jastrzębie"</t>
  </si>
  <si>
    <t>Lubelski Węgiel "Bogdanka" S.A.</t>
  </si>
  <si>
    <t>-</t>
  </si>
  <si>
    <t>Oczyszczalnia Ścieków "Gdańsk Wschód"</t>
  </si>
  <si>
    <t>TAURON Wytwarzanie Spółka Akcyjna - Elektrownia Jaworzno III w Jaworznie - Elektrownia III</t>
  </si>
  <si>
    <t>TAURON Wytwarzanie Spółka Akcyjna</t>
  </si>
  <si>
    <t>Zakład Oczyszczalni Ścieków Południe</t>
  </si>
  <si>
    <t>ARCELORMITTAL POLAND SPÓŁKA AKCYJNA ODDZIAŁ W ZDZIESZOWICACH</t>
  </si>
  <si>
    <t>ArcelorMittal Poland S.A.</t>
  </si>
  <si>
    <t>1(d)</t>
  </si>
  <si>
    <t>Komunalna Biologiczna Oczyszczalnia Ścieków Sp. z o.o.</t>
  </si>
  <si>
    <t>International Paper - Kwidzyn Sp. z o.o.</t>
  </si>
  <si>
    <t>MIEJSKO-PRZEMYSŁOWA OCZYSZCZALNIA ŚCIEKÓW SPÓŁKA Z OGRANICZONĄ ODPOWIEDZIALNOŚCIĄ</t>
  </si>
  <si>
    <t>Zakład Oczyszczania Ścieków "Kujawy"</t>
  </si>
  <si>
    <t>Grupa Azoty Zakłady Chemiczne "POLICE" SA</t>
  </si>
  <si>
    <t>Zakłady Górniczo-Hutnicze "Bolesław" S.A.</t>
  </si>
  <si>
    <t>CIECH Sarzyna S.A.</t>
  </si>
  <si>
    <t>CIECH Sarzyna Spółka Akcyjna</t>
  </si>
  <si>
    <t>4(a)</t>
  </si>
  <si>
    <t>ENEA Elektrownia Połaniec Spółka Akcyjna</t>
  </si>
  <si>
    <t>PGE Górnictwo i Energetyka Konwencjonalna S.A. - Oddział Elektrowni Dolna Odra - Elektrownia Dolna Odra</t>
  </si>
  <si>
    <t>1(e)</t>
  </si>
  <si>
    <t>Wodociągi Miejskie w Radomiu Spółka z o.o. Zakład Kanalizacyjny</t>
  </si>
  <si>
    <t>Zakład Wodociągów i Kanalizacji w Pruszkowie</t>
  </si>
  <si>
    <t>CTL Maczki-Bór S.A.</t>
  </si>
  <si>
    <t>ArcelorMittal Poland S.A. Oddział Dąbrowa Górnicza</t>
  </si>
  <si>
    <t>2(a)</t>
  </si>
  <si>
    <t>Oczyszczalnia Ścieków</t>
  </si>
  <si>
    <t>Miejskie Przedsiębiorstwo Wodociągów i Kanalizacji Sp. z o.o. w Rzeszowie</t>
  </si>
  <si>
    <t>Zakład Wodociągów i Kanalizacji Sp. z o.o  Oczyszczalnia Pomorzany</t>
  </si>
  <si>
    <t>Zakład Wodociągów i Kanalizacji sp. z o.o.</t>
  </si>
  <si>
    <t>Zakład Oczyszczalni Ścieków</t>
  </si>
  <si>
    <t>Tarnowskie Wodociągi Sp. z o. o.</t>
  </si>
  <si>
    <t>Kotłownia Dąbrówka</t>
  </si>
  <si>
    <t>AQUANET Spółka Akcyjna Lewobrzeżna Oczyszczalnia Ścieków</t>
  </si>
  <si>
    <t>AQUANET Spółka Akcyjna</t>
  </si>
  <si>
    <t>Grupowa Oczyszczalnia Ścieków Dębogórze</t>
  </si>
  <si>
    <t>Przedsiębiorstwo Wodociągów i Kanalizacji Sp. z o.o. w Gdyni</t>
  </si>
  <si>
    <t>OCZYSZCZALNIA ŚCIEKÓW FORDON</t>
  </si>
  <si>
    <t>MIEJSKIE WODOCIĄGI I KANALIZACJA W BYDGOSZCZY - SP. Z O.O.</t>
  </si>
  <si>
    <t>Toruńskie Wodociągi Sp. z o. o</t>
  </si>
  <si>
    <t>Mondi Świecie S.A.</t>
  </si>
  <si>
    <t>TAURON Wytwarzanie Spółka Akcyjna - Oddział Elektrownia Łaziska w Łaziskach Górnych</t>
  </si>
  <si>
    <t>Oczyszczalnia Ścieków "WARTA" S.A.- Centralna Oczyszczalnia Ścieków</t>
  </si>
  <si>
    <t>OCZYSZCZALNIA ŚCIEKÓW "WARTA" SPÓŁKA AKCYJNA</t>
  </si>
  <si>
    <t>SUMA</t>
  </si>
  <si>
    <t>Sumy częściowe (narastająco) [tony]</t>
  </si>
  <si>
    <t>% częściowe (narastająco)</t>
  </si>
  <si>
    <t>Miejskie Przedsiębiorstwo Wodociągów i Kanalizacji w Lublinie Sp. z o.o., Oczyszczalnia ścieków "Hajdów"</t>
  </si>
  <si>
    <t>SAUR NEPTUN GDAŃSK Spółka Akcyjna</t>
  </si>
  <si>
    <t>Kategoria</t>
  </si>
  <si>
    <t>Chlorki w 2020 r. [tony]</t>
  </si>
  <si>
    <t>Hutnictwo, przemysł ciężki i energetyka konwencjonalna</t>
  </si>
  <si>
    <t>Pozostały przemysł</t>
  </si>
  <si>
    <t>Górnictwo</t>
  </si>
  <si>
    <t>Odpady i ścieki przemysłowe i niebezpieczne</t>
  </si>
  <si>
    <t>Odpady i ścieki komunalne (inne niż niebezpieczne)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</si>
</sst>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9"/>
      <name val="Arial CE"/>
      <family val="2"/>
      <charset val="238"/>
    </font>
    <font>
      <b/>
      <sz val="9"/>
      <color theme="0"/>
      <name val="Arial CE"/>
      <family val="2"/>
      <charset val="238"/>
    </font>
    <font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B85CB8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dashed">
        <color theme="4" tint="-0.24994659260841701"/>
      </left>
      <right/>
      <top/>
      <bottom/>
      <diagonal/>
    </border>
    <border>
      <left/>
      <right style="dashed">
        <color theme="4" tint="-0.24994659260841701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7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top" wrapText="1"/>
    </xf>
    <xf numFmtId="0" fontId="1" fillId="7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8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9" borderId="0" xfId="0" applyFont="1" applyFill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right" vertical="center" wrapText="1" indent="1"/>
    </xf>
    <xf numFmtId="0" fontId="2" fillId="7" borderId="0" xfId="0" applyFont="1" applyFill="1" applyAlignment="1">
      <alignment horizontal="right" vertical="center" wrapText="1" indent="1"/>
    </xf>
    <xf numFmtId="0" fontId="2" fillId="7" borderId="2" xfId="0" applyFont="1" applyFill="1" applyBorder="1" applyAlignment="1">
      <alignment horizontal="right" vertical="center" wrapText="1" indent="1"/>
    </xf>
    <xf numFmtId="2" fontId="2" fillId="7" borderId="1" xfId="0" applyNumberFormat="1" applyFont="1" applyFill="1" applyBorder="1" applyAlignment="1">
      <alignment horizontal="right" vertical="center" wrapText="1" indent="1"/>
    </xf>
    <xf numFmtId="2" fontId="2" fillId="7" borderId="0" xfId="0" applyNumberFormat="1" applyFont="1" applyFill="1" applyAlignment="1">
      <alignment horizontal="right" vertical="center" wrapText="1" indent="1"/>
    </xf>
    <xf numFmtId="2" fontId="2" fillId="7" borderId="2" xfId="0" applyNumberFormat="1" applyFont="1" applyFill="1" applyBorder="1" applyAlignment="1">
      <alignment horizontal="right" vertical="center" wrapText="1" indent="1"/>
    </xf>
    <xf numFmtId="0" fontId="2" fillId="0" borderId="1" xfId="0" applyFont="1" applyBorder="1" applyAlignment="1">
      <alignment horizontal="right" vertical="center" wrapText="1" indent="1"/>
    </xf>
    <xf numFmtId="0" fontId="2" fillId="0" borderId="0" xfId="0" applyFont="1" applyAlignment="1">
      <alignment horizontal="right" vertical="center" wrapText="1" indent="1"/>
    </xf>
    <xf numFmtId="0" fontId="2" fillId="0" borderId="2" xfId="0" applyFont="1" applyBorder="1" applyAlignment="1">
      <alignment horizontal="right" vertical="center" wrapText="1" indent="1"/>
    </xf>
    <xf numFmtId="2" fontId="2" fillId="0" borderId="1" xfId="0" applyNumberFormat="1" applyFont="1" applyBorder="1" applyAlignment="1">
      <alignment horizontal="right" vertical="center" wrapText="1" indent="1"/>
    </xf>
    <xf numFmtId="2" fontId="2" fillId="0" borderId="0" xfId="0" applyNumberFormat="1" applyFont="1" applyAlignment="1">
      <alignment horizontal="right" vertical="center" wrapText="1" indent="1"/>
    </xf>
    <xf numFmtId="2" fontId="2" fillId="0" borderId="2" xfId="0" applyNumberFormat="1" applyFont="1" applyBorder="1" applyAlignment="1">
      <alignment horizontal="right" vertical="center" wrapText="1" indent="1"/>
    </xf>
    <xf numFmtId="0" fontId="1" fillId="0" borderId="2" xfId="0" applyFont="1" applyBorder="1" applyAlignment="1">
      <alignment horizontal="right" vertical="center" wrapText="1" indent="1"/>
    </xf>
    <xf numFmtId="2" fontId="1" fillId="0" borderId="1" xfId="0" applyNumberFormat="1" applyFont="1" applyBorder="1" applyAlignment="1">
      <alignment horizontal="right" vertical="center" wrapText="1" indent="1"/>
    </xf>
    <xf numFmtId="2" fontId="1" fillId="0" borderId="0" xfId="0" applyNumberFormat="1" applyFont="1" applyAlignment="1">
      <alignment horizontal="right" vertical="center" wrapText="1" indent="1"/>
    </xf>
    <xf numFmtId="2" fontId="1" fillId="0" borderId="2" xfId="0" applyNumberFormat="1" applyFont="1" applyBorder="1" applyAlignment="1">
      <alignment horizontal="right" vertical="center" wrapText="1" indent="1"/>
    </xf>
    <xf numFmtId="0" fontId="4" fillId="9" borderId="1" xfId="0" applyFont="1" applyFill="1" applyBorder="1" applyAlignment="1">
      <alignment horizontal="right" vertical="center" wrapText="1" indent="1"/>
    </xf>
    <xf numFmtId="0" fontId="4" fillId="9" borderId="0" xfId="0" applyFont="1" applyFill="1" applyAlignment="1">
      <alignment horizontal="right" vertical="center" wrapText="1" indent="1"/>
    </xf>
    <xf numFmtId="0" fontId="4" fillId="9" borderId="2" xfId="0" applyFont="1" applyFill="1" applyBorder="1" applyAlignment="1">
      <alignment horizontal="right" vertical="center" wrapText="1" indent="1"/>
    </xf>
    <xf numFmtId="0" fontId="1" fillId="0" borderId="1" xfId="0" applyFont="1" applyBorder="1" applyAlignment="1">
      <alignment horizontal="right" vertical="center" wrapText="1" indent="1"/>
    </xf>
    <xf numFmtId="0" fontId="1" fillId="0" borderId="0" xfId="0" applyFont="1" applyAlignment="1">
      <alignment horizontal="right" vertical="center" wrapText="1" indent="1"/>
    </xf>
    <xf numFmtId="0" fontId="2" fillId="0" borderId="2" xfId="0" applyFont="1" applyBorder="1" applyAlignment="1">
      <alignment horizontal="right" wrapText="1" indent="1"/>
    </xf>
    <xf numFmtId="0" fontId="2" fillId="0" borderId="1" xfId="0" applyFont="1" applyBorder="1" applyAlignment="1">
      <alignment horizontal="right" wrapText="1" indent="1"/>
    </xf>
    <xf numFmtId="0" fontId="2" fillId="0" borderId="0" xfId="0" applyFont="1" applyAlignment="1">
      <alignment horizontal="right" wrapText="1" indent="1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0" xfId="0" applyFont="1" applyFill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wrapText="1" indent="1"/>
    </xf>
    <xf numFmtId="2" fontId="7" fillId="0" borderId="2" xfId="0" applyNumberFormat="1" applyFont="1" applyBorder="1" applyAlignment="1">
      <alignment horizontal="right" vertical="center" wrapText="1" inden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89D86-D8F4-41FC-A9CE-ED00A8DAC379}">
  <sheetPr>
    <tabColor theme="9" tint="0.79998168889431442"/>
  </sheetPr>
  <dimension ref="A1:O73"/>
  <sheetViews>
    <sheetView showGridLines="0" tabSelected="1" topLeftCell="C1" zoomScaleNormal="100" workbookViewId="0">
      <pane ySplit="2" topLeftCell="A3" activePane="bottomLeft" state="frozen"/>
      <selection pane="bottomLeft" activeCell="H32" sqref="H32"/>
    </sheetView>
  </sheetViews>
  <sheetFormatPr defaultColWidth="9.1796875" defaultRowHeight="30" customHeight="1" x14ac:dyDescent="0.25"/>
  <cols>
    <col min="1" max="1" width="33.26953125" style="8" customWidth="1"/>
    <col min="2" max="2" width="11.7265625" style="8" customWidth="1"/>
    <col min="3" max="3" width="63.81640625" style="8" customWidth="1"/>
    <col min="4" max="4" width="57.81640625" style="8" customWidth="1"/>
    <col min="5" max="5" width="15.453125" style="11" customWidth="1"/>
    <col min="6" max="6" width="23" style="8" customWidth="1"/>
    <col min="7" max="7" width="11.7265625" style="15" customWidth="1"/>
    <col min="8" max="8" width="11.7265625" style="8" customWidth="1"/>
    <col min="9" max="9" width="11.7265625" style="16" customWidth="1"/>
    <col min="10" max="10" width="11.7265625" style="15" customWidth="1"/>
    <col min="11" max="11" width="11.7265625" style="8" customWidth="1"/>
    <col min="12" max="12" width="11.7265625" style="16" customWidth="1"/>
    <col min="13" max="13" width="11.7265625" style="15" customWidth="1"/>
    <col min="14" max="14" width="11.7265625" style="8" customWidth="1"/>
    <col min="15" max="15" width="11.7265625" style="16" customWidth="1"/>
    <col min="16" max="16384" width="9.1796875" style="8"/>
  </cols>
  <sheetData>
    <row r="1" spans="1:15" ht="30" customHeight="1" x14ac:dyDescent="0.25">
      <c r="A1" s="7"/>
      <c r="B1" s="7"/>
      <c r="C1" s="7"/>
      <c r="D1" s="7"/>
      <c r="E1" s="7"/>
      <c r="F1" s="7"/>
      <c r="G1" s="52" t="s">
        <v>137</v>
      </c>
      <c r="H1" s="53"/>
      <c r="I1" s="54"/>
      <c r="J1" s="49" t="s">
        <v>132</v>
      </c>
      <c r="K1" s="50"/>
      <c r="L1" s="51"/>
      <c r="M1" s="52" t="s">
        <v>133</v>
      </c>
      <c r="N1" s="53"/>
      <c r="O1" s="54"/>
    </row>
    <row r="2" spans="1:15" ht="43.5" customHeight="1" x14ac:dyDescent="0.25">
      <c r="A2" s="4" t="s">
        <v>136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13" t="s">
        <v>5</v>
      </c>
      <c r="H2" s="12" t="s">
        <v>6</v>
      </c>
      <c r="I2" s="14" t="s">
        <v>7</v>
      </c>
      <c r="J2" s="17" t="s">
        <v>5</v>
      </c>
      <c r="K2" s="3" t="s">
        <v>6</v>
      </c>
      <c r="L2" s="18" t="s">
        <v>7</v>
      </c>
      <c r="M2" s="13" t="s">
        <v>5</v>
      </c>
      <c r="N2" s="12" t="s">
        <v>6</v>
      </c>
      <c r="O2" s="14" t="s">
        <v>7</v>
      </c>
    </row>
    <row r="3" spans="1:15" ht="30" customHeight="1" x14ac:dyDescent="0.25">
      <c r="A3" s="44" t="s">
        <v>138</v>
      </c>
      <c r="B3" s="5">
        <v>1</v>
      </c>
      <c r="C3" s="1" t="s">
        <v>8</v>
      </c>
      <c r="D3" s="1" t="s">
        <v>9</v>
      </c>
      <c r="E3" s="9" t="s">
        <v>10</v>
      </c>
      <c r="F3" s="1" t="s">
        <v>11</v>
      </c>
      <c r="G3" s="20">
        <v>0</v>
      </c>
      <c r="H3" s="21">
        <v>638000</v>
      </c>
      <c r="I3" s="22">
        <v>638000</v>
      </c>
      <c r="J3" s="20">
        <f>SUM(G$3:G3)</f>
        <v>0</v>
      </c>
      <c r="K3" s="21">
        <f>SUM(H$3:H3)</f>
        <v>638000</v>
      </c>
      <c r="L3" s="22">
        <f>SUM(I$3:I3)</f>
        <v>638000</v>
      </c>
      <c r="M3" s="23">
        <f t="shared" ref="M3:M34" si="0">J3/G$73*100</f>
        <v>0</v>
      </c>
      <c r="N3" s="24">
        <f t="shared" ref="N3:N34" si="1">K3/H$73*100</f>
        <v>22.519978538954621</v>
      </c>
      <c r="O3" s="25">
        <f t="shared" ref="O3:O34" si="2">L3/I$73*100</f>
        <v>20.887762652156546</v>
      </c>
    </row>
    <row r="4" spans="1:15" ht="30" customHeight="1" x14ac:dyDescent="0.25">
      <c r="A4" s="45" t="s">
        <v>139</v>
      </c>
      <c r="B4" s="6">
        <v>2</v>
      </c>
      <c r="C4" s="2" t="s">
        <v>12</v>
      </c>
      <c r="D4" s="2" t="s">
        <v>9</v>
      </c>
      <c r="E4" s="10" t="s">
        <v>13</v>
      </c>
      <c r="F4" s="2" t="s">
        <v>11</v>
      </c>
      <c r="G4" s="26">
        <v>0</v>
      </c>
      <c r="H4" s="27">
        <v>473000</v>
      </c>
      <c r="I4" s="28">
        <v>473000</v>
      </c>
      <c r="J4" s="26">
        <f>SUM(G$3:G4)</f>
        <v>0</v>
      </c>
      <c r="K4" s="27">
        <f>SUM(H$3:H4)</f>
        <v>1111000</v>
      </c>
      <c r="L4" s="28">
        <f>SUM(I$3:I4)</f>
        <v>1111000</v>
      </c>
      <c r="M4" s="29">
        <f t="shared" si="0"/>
        <v>0</v>
      </c>
      <c r="N4" s="30">
        <f t="shared" si="1"/>
        <v>39.215824697145116</v>
      </c>
      <c r="O4" s="31">
        <f t="shared" si="2"/>
        <v>36.373517721858818</v>
      </c>
    </row>
    <row r="5" spans="1:15" ht="30" customHeight="1" x14ac:dyDescent="0.25">
      <c r="A5" s="46" t="s">
        <v>140</v>
      </c>
      <c r="B5" s="5">
        <v>3</v>
      </c>
      <c r="C5" s="1" t="s">
        <v>14</v>
      </c>
      <c r="D5" s="1" t="s">
        <v>15</v>
      </c>
      <c r="E5" s="9" t="s">
        <v>16</v>
      </c>
      <c r="F5" s="1" t="s">
        <v>17</v>
      </c>
      <c r="G5" s="20">
        <v>0</v>
      </c>
      <c r="H5" s="21">
        <v>431000</v>
      </c>
      <c r="I5" s="22">
        <v>431000</v>
      </c>
      <c r="J5" s="20">
        <f>SUM(G$3:G5)</f>
        <v>0</v>
      </c>
      <c r="K5" s="21">
        <f>SUM(H$3:H5)</f>
        <v>1542000</v>
      </c>
      <c r="L5" s="22">
        <f>SUM(I$3:I5)</f>
        <v>1542000</v>
      </c>
      <c r="M5" s="23">
        <f t="shared" si="0"/>
        <v>0</v>
      </c>
      <c r="N5" s="24">
        <f t="shared" si="1"/>
        <v>54.42916443114111</v>
      </c>
      <c r="O5" s="25">
        <f t="shared" si="2"/>
        <v>50.484216316027265</v>
      </c>
    </row>
    <row r="6" spans="1:15" ht="30" customHeight="1" x14ac:dyDescent="0.25">
      <c r="A6" s="46" t="s">
        <v>140</v>
      </c>
      <c r="B6" s="6">
        <v>4</v>
      </c>
      <c r="C6" s="2" t="s">
        <v>18</v>
      </c>
      <c r="D6" s="2" t="s">
        <v>19</v>
      </c>
      <c r="E6" s="10" t="s">
        <v>16</v>
      </c>
      <c r="F6" s="2" t="s">
        <v>17</v>
      </c>
      <c r="G6" s="26">
        <v>0</v>
      </c>
      <c r="H6" s="27">
        <v>212000</v>
      </c>
      <c r="I6" s="28">
        <v>212000</v>
      </c>
      <c r="J6" s="26">
        <f>SUM(G$3:G6)</f>
        <v>0</v>
      </c>
      <c r="K6" s="27">
        <f>SUM(H$3:H6)</f>
        <v>1754000</v>
      </c>
      <c r="L6" s="28">
        <f>SUM(I$3:I6)</f>
        <v>1754000</v>
      </c>
      <c r="M6" s="29">
        <f t="shared" si="0"/>
        <v>0</v>
      </c>
      <c r="N6" s="30">
        <f t="shared" si="1"/>
        <v>61.91229209612289</v>
      </c>
      <c r="O6" s="31">
        <f t="shared" si="2"/>
        <v>57.424977573483673</v>
      </c>
    </row>
    <row r="7" spans="1:15" ht="30" customHeight="1" x14ac:dyDescent="0.25">
      <c r="A7" s="46" t="s">
        <v>140</v>
      </c>
      <c r="B7" s="5">
        <v>5</v>
      </c>
      <c r="C7" s="1" t="s">
        <v>21</v>
      </c>
      <c r="D7" s="1" t="s">
        <v>21</v>
      </c>
      <c r="E7" s="9" t="s">
        <v>16</v>
      </c>
      <c r="F7" s="1" t="s">
        <v>17</v>
      </c>
      <c r="G7" s="20">
        <v>0</v>
      </c>
      <c r="H7" s="21">
        <v>179000</v>
      </c>
      <c r="I7" s="22">
        <v>179000</v>
      </c>
      <c r="J7" s="20">
        <f>SUM(G$3:G7)</f>
        <v>0</v>
      </c>
      <c r="K7" s="21">
        <f>SUM(H$3:H7)</f>
        <v>1933000</v>
      </c>
      <c r="L7" s="22">
        <f>SUM(I$3:I7)</f>
        <v>1933000</v>
      </c>
      <c r="M7" s="23">
        <f t="shared" si="0"/>
        <v>0</v>
      </c>
      <c r="N7" s="24">
        <f t="shared" si="1"/>
        <v>68.230593284951851</v>
      </c>
      <c r="O7" s="25">
        <f t="shared" si="2"/>
        <v>63.285337314449222</v>
      </c>
    </row>
    <row r="8" spans="1:15" ht="30" customHeight="1" x14ac:dyDescent="0.25">
      <c r="A8" s="46" t="s">
        <v>140</v>
      </c>
      <c r="B8" s="6">
        <v>6</v>
      </c>
      <c r="C8" s="2" t="s">
        <v>22</v>
      </c>
      <c r="D8" s="2" t="s">
        <v>23</v>
      </c>
      <c r="E8" s="10" t="s">
        <v>16</v>
      </c>
      <c r="F8" s="2" t="s">
        <v>24</v>
      </c>
      <c r="G8" s="26">
        <v>0</v>
      </c>
      <c r="H8" s="27">
        <v>172000</v>
      </c>
      <c r="I8" s="28">
        <v>172000</v>
      </c>
      <c r="J8" s="26">
        <f>SUM(G$3:G8)</f>
        <v>0</v>
      </c>
      <c r="K8" s="27">
        <f>SUM(H$3:H8)</f>
        <v>2105000</v>
      </c>
      <c r="L8" s="28">
        <f>SUM(I$3:I8)</f>
        <v>2105000</v>
      </c>
      <c r="M8" s="29">
        <f t="shared" si="0"/>
        <v>0</v>
      </c>
      <c r="N8" s="30">
        <f t="shared" si="1"/>
        <v>74.301810069748399</v>
      </c>
      <c r="O8" s="31">
        <f t="shared" si="2"/>
        <v>68.916520976159134</v>
      </c>
    </row>
    <row r="9" spans="1:15" ht="30" customHeight="1" x14ac:dyDescent="0.25">
      <c r="A9" s="46" t="s">
        <v>140</v>
      </c>
      <c r="B9" s="5">
        <v>7</v>
      </c>
      <c r="C9" s="1" t="s">
        <v>26</v>
      </c>
      <c r="D9" s="1" t="s">
        <v>26</v>
      </c>
      <c r="E9" s="9" t="s">
        <v>16</v>
      </c>
      <c r="F9" s="1" t="s">
        <v>17</v>
      </c>
      <c r="G9" s="20">
        <v>76400</v>
      </c>
      <c r="H9" s="21">
        <v>0</v>
      </c>
      <c r="I9" s="22">
        <v>76400</v>
      </c>
      <c r="J9" s="20">
        <f>SUM(G$3:G9)</f>
        <v>76400</v>
      </c>
      <c r="K9" s="21">
        <f>SUM(H$3:H9)</f>
        <v>2105000</v>
      </c>
      <c r="L9" s="22">
        <f>SUM(I$3:I9)</f>
        <v>2181400</v>
      </c>
      <c r="M9" s="23">
        <f t="shared" si="0"/>
        <v>34.510795916523627</v>
      </c>
      <c r="N9" s="24">
        <f t="shared" si="1"/>
        <v>74.301810069748399</v>
      </c>
      <c r="O9" s="25">
        <f t="shared" si="2"/>
        <v>71.417814184034938</v>
      </c>
    </row>
    <row r="10" spans="1:15" ht="30" customHeight="1" x14ac:dyDescent="0.25">
      <c r="A10" s="46" t="s">
        <v>140</v>
      </c>
      <c r="B10" s="6">
        <v>8</v>
      </c>
      <c r="C10" s="2" t="s">
        <v>28</v>
      </c>
      <c r="D10" s="2" t="s">
        <v>19</v>
      </c>
      <c r="E10" s="10" t="s">
        <v>16</v>
      </c>
      <c r="F10" s="2" t="s">
        <v>17</v>
      </c>
      <c r="G10" s="26">
        <v>0</v>
      </c>
      <c r="H10" s="27">
        <v>63000</v>
      </c>
      <c r="I10" s="28">
        <v>63000</v>
      </c>
      <c r="J10" s="26">
        <f>SUM(G$3:G10)</f>
        <v>76400</v>
      </c>
      <c r="K10" s="27">
        <f>SUM(H$3:H10)</f>
        <v>2168000</v>
      </c>
      <c r="L10" s="28">
        <f>SUM(I$3:I10)</f>
        <v>2244400</v>
      </c>
      <c r="M10" s="29">
        <f t="shared" si="0"/>
        <v>34.510795916523627</v>
      </c>
      <c r="N10" s="30">
        <f t="shared" si="1"/>
        <v>76.525569706040159</v>
      </c>
      <c r="O10" s="31">
        <f t="shared" si="2"/>
        <v>73.480398897335661</v>
      </c>
    </row>
    <row r="11" spans="1:15" ht="30" customHeight="1" x14ac:dyDescent="0.25">
      <c r="A11" s="44" t="s">
        <v>138</v>
      </c>
      <c r="B11" s="5">
        <v>9</v>
      </c>
      <c r="C11" s="1" t="s">
        <v>29</v>
      </c>
      <c r="D11" s="1" t="s">
        <v>29</v>
      </c>
      <c r="E11" s="9" t="s">
        <v>10</v>
      </c>
      <c r="F11" s="1" t="s">
        <v>20</v>
      </c>
      <c r="G11" s="20">
        <v>0</v>
      </c>
      <c r="H11" s="21">
        <v>59200</v>
      </c>
      <c r="I11" s="22">
        <v>59200</v>
      </c>
      <c r="J11" s="20">
        <f>SUM(G$3:G11)</f>
        <v>76400</v>
      </c>
      <c r="K11" s="21">
        <f>SUM(H$3:H11)</f>
        <v>2227200</v>
      </c>
      <c r="L11" s="22">
        <f>SUM(I$3:I11)</f>
        <v>2303600</v>
      </c>
      <c r="M11" s="23">
        <f t="shared" si="0"/>
        <v>34.510795916523627</v>
      </c>
      <c r="N11" s="24">
        <f t="shared" si="1"/>
        <v>78.615197808714314</v>
      </c>
      <c r="O11" s="25">
        <f t="shared" si="2"/>
        <v>75.418573739040468</v>
      </c>
    </row>
    <row r="12" spans="1:15" ht="30" customHeight="1" x14ac:dyDescent="0.25">
      <c r="A12" s="46" t="s">
        <v>140</v>
      </c>
      <c r="B12" s="6">
        <v>10</v>
      </c>
      <c r="C12" s="2" t="s">
        <v>31</v>
      </c>
      <c r="D12" s="2" t="s">
        <v>32</v>
      </c>
      <c r="E12" s="10" t="s">
        <v>16</v>
      </c>
      <c r="F12" s="2" t="s">
        <v>17</v>
      </c>
      <c r="G12" s="26">
        <v>0</v>
      </c>
      <c r="H12" s="27">
        <v>58800</v>
      </c>
      <c r="I12" s="28">
        <v>58800</v>
      </c>
      <c r="J12" s="26">
        <f>SUM(G$3:G12)</f>
        <v>76400</v>
      </c>
      <c r="K12" s="27">
        <f>SUM(H$3:H12)</f>
        <v>2286000</v>
      </c>
      <c r="L12" s="32">
        <f>SUM(I$3:I12)</f>
        <v>2362400</v>
      </c>
      <c r="M12" s="33">
        <f t="shared" si="0"/>
        <v>34.510795916523627</v>
      </c>
      <c r="N12" s="34">
        <f t="shared" si="1"/>
        <v>80.690706802586618</v>
      </c>
      <c r="O12" s="35">
        <f t="shared" si="2"/>
        <v>77.343652804787808</v>
      </c>
    </row>
    <row r="13" spans="1:15" ht="30" customHeight="1" x14ac:dyDescent="0.25">
      <c r="A13" s="46" t="s">
        <v>140</v>
      </c>
      <c r="B13" s="5">
        <v>11</v>
      </c>
      <c r="C13" s="1" t="s">
        <v>34</v>
      </c>
      <c r="D13" s="1" t="s">
        <v>35</v>
      </c>
      <c r="E13" s="9" t="s">
        <v>16</v>
      </c>
      <c r="F13" s="1" t="s">
        <v>17</v>
      </c>
      <c r="G13" s="20">
        <v>56200</v>
      </c>
      <c r="H13" s="21">
        <v>0</v>
      </c>
      <c r="I13" s="22">
        <v>56200</v>
      </c>
      <c r="J13" s="20">
        <f>SUM(G$3:G13)</f>
        <v>132600</v>
      </c>
      <c r="K13" s="21">
        <f>SUM(H$3:H13)</f>
        <v>2286000</v>
      </c>
      <c r="L13" s="22">
        <f>SUM(I$3:I13)</f>
        <v>2418600</v>
      </c>
      <c r="M13" s="23">
        <f t="shared" si="0"/>
        <v>59.897009666636549</v>
      </c>
      <c r="N13" s="24">
        <f t="shared" si="1"/>
        <v>80.690706802586618</v>
      </c>
      <c r="O13" s="25">
        <f t="shared" si="2"/>
        <v>79.183609326811634</v>
      </c>
    </row>
    <row r="14" spans="1:15" ht="30" customHeight="1" x14ac:dyDescent="0.25">
      <c r="A14" s="44" t="s">
        <v>138</v>
      </c>
      <c r="B14" s="6">
        <v>12</v>
      </c>
      <c r="C14" s="2" t="s">
        <v>37</v>
      </c>
      <c r="D14" s="2" t="s">
        <v>38</v>
      </c>
      <c r="E14" s="10" t="s">
        <v>10</v>
      </c>
      <c r="F14" s="2" t="s">
        <v>17</v>
      </c>
      <c r="G14" s="26">
        <v>0</v>
      </c>
      <c r="H14" s="27">
        <v>40900</v>
      </c>
      <c r="I14" s="28">
        <v>40900</v>
      </c>
      <c r="J14" s="26">
        <f>SUM(G$3:G14)</f>
        <v>132600</v>
      </c>
      <c r="K14" s="27">
        <f>SUM(H$3:H14)</f>
        <v>2326900</v>
      </c>
      <c r="L14" s="28">
        <f>SUM(I$3:I14)</f>
        <v>2459500</v>
      </c>
      <c r="M14" s="29">
        <f t="shared" si="0"/>
        <v>59.897009666636549</v>
      </c>
      <c r="N14" s="30">
        <f t="shared" si="1"/>
        <v>82.134385677576034</v>
      </c>
      <c r="O14" s="31">
        <f t="shared" si="2"/>
        <v>80.522652418462428</v>
      </c>
    </row>
    <row r="15" spans="1:15" ht="30" customHeight="1" x14ac:dyDescent="0.25">
      <c r="A15" s="46" t="s">
        <v>140</v>
      </c>
      <c r="B15" s="5">
        <v>13</v>
      </c>
      <c r="C15" s="1" t="s">
        <v>40</v>
      </c>
      <c r="D15" s="1" t="s">
        <v>19</v>
      </c>
      <c r="E15" s="9" t="s">
        <v>16</v>
      </c>
      <c r="F15" s="1" t="s">
        <v>17</v>
      </c>
      <c r="G15" s="20">
        <v>0</v>
      </c>
      <c r="H15" s="21">
        <v>38000</v>
      </c>
      <c r="I15" s="22">
        <v>38000</v>
      </c>
      <c r="J15" s="20">
        <f>SUM(G$3:G15)</f>
        <v>132600</v>
      </c>
      <c r="K15" s="21">
        <f>SUM(H$3:H15)</f>
        <v>2364900</v>
      </c>
      <c r="L15" s="22">
        <f>SUM(I$3:I15)</f>
        <v>2497500</v>
      </c>
      <c r="M15" s="23">
        <f t="shared" si="0"/>
        <v>59.897009666636549</v>
      </c>
      <c r="N15" s="24">
        <f t="shared" si="1"/>
        <v>83.475701013752015</v>
      </c>
      <c r="O15" s="25">
        <f t="shared" si="2"/>
        <v>81.766751134421582</v>
      </c>
    </row>
    <row r="16" spans="1:15" ht="30" customHeight="1" x14ac:dyDescent="0.25">
      <c r="A16" s="46" t="s">
        <v>140</v>
      </c>
      <c r="B16" s="6">
        <v>14</v>
      </c>
      <c r="C16" s="2" t="s">
        <v>41</v>
      </c>
      <c r="D16" s="2" t="s">
        <v>19</v>
      </c>
      <c r="E16" s="10" t="s">
        <v>16</v>
      </c>
      <c r="F16" s="2" t="s">
        <v>17</v>
      </c>
      <c r="G16" s="26">
        <v>0</v>
      </c>
      <c r="H16" s="27">
        <v>36200</v>
      </c>
      <c r="I16" s="28">
        <v>36200</v>
      </c>
      <c r="J16" s="26">
        <f>SUM(G$3:G16)</f>
        <v>132600</v>
      </c>
      <c r="K16" s="27">
        <f>SUM(H$3:H16)</f>
        <v>2401100</v>
      </c>
      <c r="L16" s="28">
        <f>SUM(I$3:I16)</f>
        <v>2533700</v>
      </c>
      <c r="M16" s="29">
        <f t="shared" si="0"/>
        <v>59.897009666636549</v>
      </c>
      <c r="N16" s="30">
        <f t="shared" si="1"/>
        <v>84.753480360319656</v>
      </c>
      <c r="O16" s="31">
        <f t="shared" si="2"/>
        <v>82.951918858572171</v>
      </c>
    </row>
    <row r="17" spans="1:15" ht="30" customHeight="1" x14ac:dyDescent="0.25">
      <c r="A17" s="46" t="s">
        <v>140</v>
      </c>
      <c r="B17" s="5">
        <v>15</v>
      </c>
      <c r="C17" s="1" t="s">
        <v>43</v>
      </c>
      <c r="D17" s="1" t="s">
        <v>32</v>
      </c>
      <c r="E17" s="9" t="s">
        <v>16</v>
      </c>
      <c r="F17" s="1" t="s">
        <v>24</v>
      </c>
      <c r="G17" s="20">
        <v>0</v>
      </c>
      <c r="H17" s="21">
        <v>33400</v>
      </c>
      <c r="I17" s="22">
        <v>33400</v>
      </c>
      <c r="J17" s="20">
        <f>SUM(G$3:G17)</f>
        <v>132600</v>
      </c>
      <c r="K17" s="21">
        <f>SUM(H$3:H17)</f>
        <v>2434500</v>
      </c>
      <c r="L17" s="22">
        <f>SUM(I$3:I17)</f>
        <v>2567100</v>
      </c>
      <c r="M17" s="23">
        <f t="shared" si="0"/>
        <v>59.897009666636549</v>
      </c>
      <c r="N17" s="24">
        <f t="shared" si="1"/>
        <v>85.932425945274332</v>
      </c>
      <c r="O17" s="25">
        <f t="shared" si="2"/>
        <v>84.04541615102049</v>
      </c>
    </row>
    <row r="18" spans="1:15" ht="30" customHeight="1" x14ac:dyDescent="0.25">
      <c r="A18" s="46" t="s">
        <v>140</v>
      </c>
      <c r="B18" s="6">
        <v>16</v>
      </c>
      <c r="C18" s="2" t="s">
        <v>45</v>
      </c>
      <c r="D18" s="2" t="s">
        <v>19</v>
      </c>
      <c r="E18" s="10" t="s">
        <v>16</v>
      </c>
      <c r="F18" s="2" t="s">
        <v>17</v>
      </c>
      <c r="G18" s="26">
        <v>0</v>
      </c>
      <c r="H18" s="27">
        <v>32700</v>
      </c>
      <c r="I18" s="28">
        <v>32700</v>
      </c>
      <c r="J18" s="26">
        <f>SUM(G$3:G18)</f>
        <v>132600</v>
      </c>
      <c r="K18" s="27">
        <f>SUM(H$3:H18)</f>
        <v>2467200</v>
      </c>
      <c r="L18" s="28">
        <f>SUM(I$3:I18)</f>
        <v>2599800</v>
      </c>
      <c r="M18" s="29">
        <f t="shared" si="0"/>
        <v>59.897009666636549</v>
      </c>
      <c r="N18" s="30">
        <f t="shared" si="1"/>
        <v>87.086663089825763</v>
      </c>
      <c r="O18" s="31">
        <f t="shared" si="2"/>
        <v>85.115995835543245</v>
      </c>
    </row>
    <row r="19" spans="1:15" ht="30" customHeight="1" x14ac:dyDescent="0.25">
      <c r="A19" s="47" t="s">
        <v>141</v>
      </c>
      <c r="B19" s="5">
        <v>17</v>
      </c>
      <c r="C19" s="1" t="s">
        <v>47</v>
      </c>
      <c r="D19" s="1" t="s">
        <v>47</v>
      </c>
      <c r="E19" s="9" t="s">
        <v>48</v>
      </c>
      <c r="F19" s="1" t="s">
        <v>11</v>
      </c>
      <c r="G19" s="20">
        <v>0</v>
      </c>
      <c r="H19" s="21">
        <v>31700</v>
      </c>
      <c r="I19" s="22">
        <v>31700</v>
      </c>
      <c r="J19" s="20">
        <f>SUM(G$3:G19)</f>
        <v>132600</v>
      </c>
      <c r="K19" s="21">
        <f>SUM(H$3:H19)</f>
        <v>2498900</v>
      </c>
      <c r="L19" s="22">
        <f>SUM(I$3:I19)</f>
        <v>2631500</v>
      </c>
      <c r="M19" s="23">
        <f t="shared" si="0"/>
        <v>59.897009666636549</v>
      </c>
      <c r="N19" s="24">
        <f t="shared" si="1"/>
        <v>88.205602462372582</v>
      </c>
      <c r="O19" s="25">
        <f t="shared" si="2"/>
        <v>86.15383608017234</v>
      </c>
    </row>
    <row r="20" spans="1:15" ht="30" customHeight="1" x14ac:dyDescent="0.25">
      <c r="A20" s="46" t="s">
        <v>140</v>
      </c>
      <c r="B20" s="6">
        <v>18</v>
      </c>
      <c r="C20" s="2" t="s">
        <v>49</v>
      </c>
      <c r="D20" s="2" t="s">
        <v>15</v>
      </c>
      <c r="E20" s="10" t="s">
        <v>16</v>
      </c>
      <c r="F20" s="2" t="s">
        <v>17</v>
      </c>
      <c r="G20" s="26">
        <v>0</v>
      </c>
      <c r="H20" s="27">
        <v>29300</v>
      </c>
      <c r="I20" s="28">
        <v>29300</v>
      </c>
      <c r="J20" s="26">
        <f>SUM(G$3:G20)</f>
        <v>132600</v>
      </c>
      <c r="K20" s="27">
        <f>SUM(H$3:H20)</f>
        <v>2528200</v>
      </c>
      <c r="L20" s="28">
        <f>SUM(I$3:I20)</f>
        <v>2660800</v>
      </c>
      <c r="M20" s="29">
        <f t="shared" si="0"/>
        <v>59.897009666636549</v>
      </c>
      <c r="N20" s="30">
        <f t="shared" si="1"/>
        <v>89.239827182108272</v>
      </c>
      <c r="O20" s="31">
        <f t="shared" si="2"/>
        <v>87.113101669056647</v>
      </c>
    </row>
    <row r="21" spans="1:15" ht="30" customHeight="1" x14ac:dyDescent="0.25">
      <c r="A21" s="46" t="s">
        <v>140</v>
      </c>
      <c r="B21" s="5">
        <v>19</v>
      </c>
      <c r="C21" s="1" t="s">
        <v>50</v>
      </c>
      <c r="D21" s="1" t="s">
        <v>19</v>
      </c>
      <c r="E21" s="9" t="s">
        <v>16</v>
      </c>
      <c r="F21" s="1" t="s">
        <v>17</v>
      </c>
      <c r="G21" s="20">
        <v>0</v>
      </c>
      <c r="H21" s="21">
        <v>28400</v>
      </c>
      <c r="I21" s="22">
        <v>28400</v>
      </c>
      <c r="J21" s="20">
        <f>SUM(G$3:G21)</f>
        <v>132600</v>
      </c>
      <c r="K21" s="21">
        <f>SUM(H$3:H21)</f>
        <v>2556600</v>
      </c>
      <c r="L21" s="22">
        <f>SUM(I$3:I21)</f>
        <v>2689200</v>
      </c>
      <c r="M21" s="23">
        <f t="shared" si="0"/>
        <v>59.897009666636549</v>
      </c>
      <c r="N21" s="24">
        <f t="shared" si="1"/>
        <v>90.242283907039791</v>
      </c>
      <c r="O21" s="25">
        <f t="shared" si="2"/>
        <v>88.042901762036649</v>
      </c>
    </row>
    <row r="22" spans="1:15" ht="30" customHeight="1" x14ac:dyDescent="0.25">
      <c r="A22" s="46" t="s">
        <v>140</v>
      </c>
      <c r="B22" s="6">
        <v>20</v>
      </c>
      <c r="C22" s="2" t="s">
        <v>51</v>
      </c>
      <c r="D22" s="2" t="s">
        <v>19</v>
      </c>
      <c r="E22" s="10" t="s">
        <v>16</v>
      </c>
      <c r="F22" s="2" t="s">
        <v>17</v>
      </c>
      <c r="G22" s="26">
        <v>0</v>
      </c>
      <c r="H22" s="27">
        <v>25300</v>
      </c>
      <c r="I22" s="28">
        <v>25300</v>
      </c>
      <c r="J22" s="26">
        <f>SUM(G$3:G22)</f>
        <v>132600</v>
      </c>
      <c r="K22" s="27">
        <f>SUM(H$3:H22)</f>
        <v>2581900</v>
      </c>
      <c r="L22" s="28">
        <f>SUM(I$3:I22)</f>
        <v>2714500</v>
      </c>
      <c r="M22" s="29">
        <f t="shared" si="0"/>
        <v>59.897009666636549</v>
      </c>
      <c r="N22" s="30">
        <f t="shared" si="1"/>
        <v>91.135317538756951</v>
      </c>
      <c r="O22" s="31">
        <f t="shared" si="2"/>
        <v>88.871209591346314</v>
      </c>
    </row>
    <row r="23" spans="1:15" ht="30" customHeight="1" x14ac:dyDescent="0.25">
      <c r="A23" s="48" t="s">
        <v>142</v>
      </c>
      <c r="B23" s="5">
        <v>21</v>
      </c>
      <c r="C23" s="1" t="s">
        <v>52</v>
      </c>
      <c r="D23" s="1" t="s">
        <v>53</v>
      </c>
      <c r="E23" s="9" t="s">
        <v>54</v>
      </c>
      <c r="F23" s="1" t="s">
        <v>30</v>
      </c>
      <c r="G23" s="20">
        <v>0</v>
      </c>
      <c r="H23" s="21">
        <v>21800</v>
      </c>
      <c r="I23" s="22">
        <v>21800</v>
      </c>
      <c r="J23" s="20">
        <f>SUM(G$3:G23)</f>
        <v>132600</v>
      </c>
      <c r="K23" s="21">
        <f>SUM(H$3:H23)</f>
        <v>2603700</v>
      </c>
      <c r="L23" s="22">
        <f>SUM(I$3:I23)</f>
        <v>2736300</v>
      </c>
      <c r="M23" s="23">
        <f t="shared" si="0"/>
        <v>59.897009666636549</v>
      </c>
      <c r="N23" s="24">
        <f t="shared" si="1"/>
        <v>91.904808968457914</v>
      </c>
      <c r="O23" s="25">
        <f t="shared" si="2"/>
        <v>89.584929381028147</v>
      </c>
    </row>
    <row r="24" spans="1:15" ht="30" customHeight="1" x14ac:dyDescent="0.25">
      <c r="A24" s="47" t="s">
        <v>141</v>
      </c>
      <c r="B24" s="6">
        <v>22</v>
      </c>
      <c r="C24" s="2" t="s">
        <v>55</v>
      </c>
      <c r="D24" s="2" t="s">
        <v>21</v>
      </c>
      <c r="E24" s="10" t="s">
        <v>56</v>
      </c>
      <c r="F24" s="2" t="s">
        <v>17</v>
      </c>
      <c r="G24" s="26">
        <v>0</v>
      </c>
      <c r="H24" s="27">
        <v>21100</v>
      </c>
      <c r="I24" s="28">
        <v>21100</v>
      </c>
      <c r="J24" s="26">
        <f>SUM(G$3:G24)</f>
        <v>132600</v>
      </c>
      <c r="K24" s="27">
        <f>SUM(H$3:H24)</f>
        <v>2624800</v>
      </c>
      <c r="L24" s="28">
        <f>SUM(I$3:I24)</f>
        <v>2757400</v>
      </c>
      <c r="M24" s="29">
        <f t="shared" si="0"/>
        <v>59.897009666636549</v>
      </c>
      <c r="N24" s="30">
        <f t="shared" si="1"/>
        <v>92.649591957755632</v>
      </c>
      <c r="O24" s="31">
        <f t="shared" si="2"/>
        <v>90.275731562784429</v>
      </c>
    </row>
    <row r="25" spans="1:15" ht="30" customHeight="1" x14ac:dyDescent="0.25">
      <c r="A25" s="46" t="s">
        <v>140</v>
      </c>
      <c r="B25" s="5">
        <v>23</v>
      </c>
      <c r="C25" s="1" t="s">
        <v>57</v>
      </c>
      <c r="D25" s="1" t="s">
        <v>19</v>
      </c>
      <c r="E25" s="9" t="s">
        <v>16</v>
      </c>
      <c r="F25" s="1" t="s">
        <v>17</v>
      </c>
      <c r="G25" s="20">
        <v>0</v>
      </c>
      <c r="H25" s="21">
        <v>20400</v>
      </c>
      <c r="I25" s="22">
        <v>20400</v>
      </c>
      <c r="J25" s="20">
        <f>SUM(G$3:G25)</f>
        <v>132600</v>
      </c>
      <c r="K25" s="21">
        <f>SUM(H$3:H25)</f>
        <v>2645200</v>
      </c>
      <c r="L25" s="22">
        <f>SUM(I$3:I25)</f>
        <v>2777800</v>
      </c>
      <c r="M25" s="23">
        <f t="shared" si="0"/>
        <v>59.897009666636549</v>
      </c>
      <c r="N25" s="24">
        <f t="shared" si="1"/>
        <v>93.369666506650091</v>
      </c>
      <c r="O25" s="25">
        <f t="shared" si="2"/>
        <v>90.943616136615134</v>
      </c>
    </row>
    <row r="26" spans="1:15" ht="30" customHeight="1" x14ac:dyDescent="0.25">
      <c r="A26" s="46" t="s">
        <v>140</v>
      </c>
      <c r="B26" s="6">
        <v>24</v>
      </c>
      <c r="C26" s="2" t="s">
        <v>58</v>
      </c>
      <c r="D26" s="2" t="s">
        <v>35</v>
      </c>
      <c r="E26" s="10" t="s">
        <v>16</v>
      </c>
      <c r="F26" s="2" t="s">
        <v>17</v>
      </c>
      <c r="G26" s="26">
        <v>0</v>
      </c>
      <c r="H26" s="27">
        <v>18900</v>
      </c>
      <c r="I26" s="28">
        <v>18900</v>
      </c>
      <c r="J26" s="26">
        <f>SUM(G$3:G26)</f>
        <v>132600</v>
      </c>
      <c r="K26" s="27">
        <f>SUM(H$3:H26)</f>
        <v>2664100</v>
      </c>
      <c r="L26" s="28">
        <f>SUM(I$3:I26)</f>
        <v>2796700</v>
      </c>
      <c r="M26" s="29">
        <f t="shared" si="0"/>
        <v>59.897009666636549</v>
      </c>
      <c r="N26" s="30">
        <f t="shared" si="1"/>
        <v>94.036794397537619</v>
      </c>
      <c r="O26" s="31">
        <f t="shared" si="2"/>
        <v>91.562391550605355</v>
      </c>
    </row>
    <row r="27" spans="1:15" ht="30" customHeight="1" x14ac:dyDescent="0.25">
      <c r="A27" s="46" t="s">
        <v>140</v>
      </c>
      <c r="B27" s="5">
        <v>25</v>
      </c>
      <c r="C27" s="1" t="s">
        <v>59</v>
      </c>
      <c r="D27" s="1" t="s">
        <v>35</v>
      </c>
      <c r="E27" s="9" t="s">
        <v>16</v>
      </c>
      <c r="F27" s="1" t="s">
        <v>17</v>
      </c>
      <c r="G27" s="20">
        <v>17600</v>
      </c>
      <c r="H27" s="21">
        <v>0</v>
      </c>
      <c r="I27" s="22">
        <v>17600</v>
      </c>
      <c r="J27" s="20">
        <f>SUM(G$3:G27)</f>
        <v>150200</v>
      </c>
      <c r="K27" s="21">
        <f>SUM(H$3:H27)</f>
        <v>2664100</v>
      </c>
      <c r="L27" s="22">
        <f>SUM(I$3:I27)</f>
        <v>2814300</v>
      </c>
      <c r="M27" s="23">
        <f t="shared" si="0"/>
        <v>67.847140663113208</v>
      </c>
      <c r="N27" s="24">
        <f t="shared" si="1"/>
        <v>94.036794397537619</v>
      </c>
      <c r="O27" s="25">
        <f t="shared" si="2"/>
        <v>92.138605692733805</v>
      </c>
    </row>
    <row r="28" spans="1:15" ht="30" customHeight="1" x14ac:dyDescent="0.25">
      <c r="A28" s="46" t="s">
        <v>140</v>
      </c>
      <c r="B28" s="6">
        <v>26</v>
      </c>
      <c r="C28" s="2" t="s">
        <v>60</v>
      </c>
      <c r="D28" s="2" t="s">
        <v>35</v>
      </c>
      <c r="E28" s="10" t="s">
        <v>16</v>
      </c>
      <c r="F28" s="2" t="s">
        <v>17</v>
      </c>
      <c r="G28" s="26">
        <v>0</v>
      </c>
      <c r="H28" s="27">
        <v>17600</v>
      </c>
      <c r="I28" s="28">
        <v>17600</v>
      </c>
      <c r="J28" s="26">
        <f>SUM(G$3:G28)</f>
        <v>150200</v>
      </c>
      <c r="K28" s="27">
        <f>SUM(H$3:H28)</f>
        <v>2681700</v>
      </c>
      <c r="L28" s="28">
        <f>SUM(I$3:I28)</f>
        <v>2831900</v>
      </c>
      <c r="M28" s="29">
        <f t="shared" si="0"/>
        <v>67.847140663113208</v>
      </c>
      <c r="N28" s="30">
        <f t="shared" si="1"/>
        <v>94.658035184819127</v>
      </c>
      <c r="O28" s="31">
        <f t="shared" si="2"/>
        <v>92.714819834862254</v>
      </c>
    </row>
    <row r="29" spans="1:15" ht="30" customHeight="1" x14ac:dyDescent="0.25">
      <c r="A29" s="46" t="s">
        <v>140</v>
      </c>
      <c r="B29" s="5">
        <v>27</v>
      </c>
      <c r="C29" s="1" t="s">
        <v>61</v>
      </c>
      <c r="D29" s="1" t="s">
        <v>35</v>
      </c>
      <c r="E29" s="9" t="s">
        <v>16</v>
      </c>
      <c r="F29" s="1" t="s">
        <v>17</v>
      </c>
      <c r="G29" s="20">
        <v>11700</v>
      </c>
      <c r="H29" s="21">
        <v>0</v>
      </c>
      <c r="I29" s="22">
        <v>11700</v>
      </c>
      <c r="J29" s="20">
        <f>SUM(G$3:G29)</f>
        <v>161900</v>
      </c>
      <c r="K29" s="21">
        <f>SUM(H$3:H29)</f>
        <v>2681700</v>
      </c>
      <c r="L29" s="22">
        <f>SUM(I$3:I29)</f>
        <v>2843600</v>
      </c>
      <c r="M29" s="23">
        <f t="shared" si="0"/>
        <v>73.132170927816418</v>
      </c>
      <c r="N29" s="24">
        <f t="shared" si="1"/>
        <v>94.658035184819127</v>
      </c>
      <c r="O29" s="25">
        <f t="shared" si="2"/>
        <v>93.097871281618112</v>
      </c>
    </row>
    <row r="30" spans="1:15" ht="30" customHeight="1" x14ac:dyDescent="0.25">
      <c r="A30" s="46" t="s">
        <v>140</v>
      </c>
      <c r="B30" s="6">
        <v>28</v>
      </c>
      <c r="C30" s="2" t="s">
        <v>62</v>
      </c>
      <c r="D30" s="2" t="s">
        <v>19</v>
      </c>
      <c r="E30" s="10" t="s">
        <v>16</v>
      </c>
      <c r="F30" s="2" t="s">
        <v>17</v>
      </c>
      <c r="G30" s="26">
        <v>0</v>
      </c>
      <c r="H30" s="27">
        <v>11300</v>
      </c>
      <c r="I30" s="28">
        <v>11300</v>
      </c>
      <c r="J30" s="26">
        <f>SUM(G$3:G30)</f>
        <v>161900</v>
      </c>
      <c r="K30" s="27">
        <f>SUM(H$3:H30)</f>
        <v>2693000</v>
      </c>
      <c r="L30" s="28">
        <f>SUM(I$3:I30)</f>
        <v>2854900</v>
      </c>
      <c r="M30" s="29">
        <f t="shared" si="0"/>
        <v>73.132170927816418</v>
      </c>
      <c r="N30" s="30">
        <f t="shared" si="1"/>
        <v>95.056900008471473</v>
      </c>
      <c r="O30" s="31">
        <f t="shared" si="2"/>
        <v>93.467826952416502</v>
      </c>
    </row>
    <row r="31" spans="1:15" ht="30" customHeight="1" x14ac:dyDescent="0.25">
      <c r="A31" s="44" t="s">
        <v>138</v>
      </c>
      <c r="B31" s="5">
        <v>29</v>
      </c>
      <c r="C31" s="1" t="s">
        <v>63</v>
      </c>
      <c r="D31" s="1" t="s">
        <v>64</v>
      </c>
      <c r="E31" s="9" t="s">
        <v>65</v>
      </c>
      <c r="F31" s="1" t="s">
        <v>20</v>
      </c>
      <c r="G31" s="20">
        <v>9960</v>
      </c>
      <c r="H31" s="21">
        <v>0</v>
      </c>
      <c r="I31" s="22">
        <v>9960</v>
      </c>
      <c r="J31" s="20">
        <f>SUM(G$3:G31)</f>
        <v>171860</v>
      </c>
      <c r="K31" s="21">
        <f>SUM(H$3:H31)</f>
        <v>2693000</v>
      </c>
      <c r="L31" s="22">
        <f>SUM(I$3:I31)</f>
        <v>2864860</v>
      </c>
      <c r="M31" s="23">
        <f t="shared" si="0"/>
        <v>77.631222332640704</v>
      </c>
      <c r="N31" s="24">
        <f t="shared" si="1"/>
        <v>95.056900008471473</v>
      </c>
      <c r="O31" s="25">
        <f t="shared" si="2"/>
        <v>93.793911773757372</v>
      </c>
    </row>
    <row r="32" spans="1:15" ht="30" customHeight="1" x14ac:dyDescent="0.25">
      <c r="A32" s="46" t="s">
        <v>140</v>
      </c>
      <c r="B32" s="6">
        <v>30</v>
      </c>
      <c r="C32" s="2" t="s">
        <v>66</v>
      </c>
      <c r="D32" s="2" t="s">
        <v>67</v>
      </c>
      <c r="E32" s="10" t="s">
        <v>68</v>
      </c>
      <c r="F32" s="2" t="s">
        <v>27</v>
      </c>
      <c r="G32" s="26">
        <v>0</v>
      </c>
      <c r="H32" s="27">
        <v>9670</v>
      </c>
      <c r="I32" s="28">
        <v>9670</v>
      </c>
      <c r="J32" s="26">
        <f>SUM(G$3:G32)</f>
        <v>171860</v>
      </c>
      <c r="K32" s="27">
        <f>SUM(H$3:H32)</f>
        <v>2702670</v>
      </c>
      <c r="L32" s="55">
        <f>SUM(I$3:I32)</f>
        <v>2874530</v>
      </c>
      <c r="M32" s="56">
        <f t="shared" si="0"/>
        <v>77.631222332640704</v>
      </c>
      <c r="N32" s="57">
        <f t="shared" si="1"/>
        <v>95.398229463756252</v>
      </c>
      <c r="O32" s="58">
        <f t="shared" si="2"/>
        <v>94.110502157529083</v>
      </c>
    </row>
    <row r="33" spans="1:15" ht="30" customHeight="1" x14ac:dyDescent="0.25">
      <c r="A33" s="44" t="s">
        <v>138</v>
      </c>
      <c r="B33" s="5">
        <v>31</v>
      </c>
      <c r="C33" s="1" t="s">
        <v>69</v>
      </c>
      <c r="D33" s="1" t="s">
        <v>70</v>
      </c>
      <c r="E33" s="9" t="s">
        <v>10</v>
      </c>
      <c r="F33" s="1" t="s">
        <v>17</v>
      </c>
      <c r="G33" s="20">
        <v>9150</v>
      </c>
      <c r="H33" s="21">
        <v>0</v>
      </c>
      <c r="I33" s="22">
        <v>9150</v>
      </c>
      <c r="J33" s="20">
        <f>SUM(G$3:G33)</f>
        <v>181010</v>
      </c>
      <c r="K33" s="21">
        <f>SUM(H$3:H33)</f>
        <v>2702670</v>
      </c>
      <c r="L33" s="22">
        <f>SUM(I$3:I33)</f>
        <v>2883680</v>
      </c>
      <c r="M33" s="23">
        <f t="shared" si="0"/>
        <v>81.764387026831699</v>
      </c>
      <c r="N33" s="24">
        <f t="shared" si="1"/>
        <v>95.398229463756252</v>
      </c>
      <c r="O33" s="25">
        <f t="shared" si="2"/>
        <v>94.410068032556097</v>
      </c>
    </row>
    <row r="34" spans="1:15" ht="30" customHeight="1" x14ac:dyDescent="0.25">
      <c r="A34" s="44" t="s">
        <v>138</v>
      </c>
      <c r="B34" s="6">
        <v>32</v>
      </c>
      <c r="C34" s="2" t="s">
        <v>71</v>
      </c>
      <c r="D34" s="2" t="s">
        <v>72</v>
      </c>
      <c r="E34" s="10" t="s">
        <v>10</v>
      </c>
      <c r="F34" s="2" t="s">
        <v>30</v>
      </c>
      <c r="G34" s="26">
        <v>0</v>
      </c>
      <c r="H34" s="27">
        <v>9060</v>
      </c>
      <c r="I34" s="28">
        <v>9060</v>
      </c>
      <c r="J34" s="26">
        <f>SUM(G$3:G34)</f>
        <v>181010</v>
      </c>
      <c r="K34" s="27">
        <f>SUM(H$3:H34)</f>
        <v>2711730</v>
      </c>
      <c r="L34" s="28">
        <f>SUM(I$3:I34)</f>
        <v>2892740</v>
      </c>
      <c r="M34" s="29">
        <f t="shared" si="0"/>
        <v>81.764387026831699</v>
      </c>
      <c r="N34" s="30">
        <f t="shared" si="1"/>
        <v>95.7180272781182</v>
      </c>
      <c r="O34" s="31">
        <f t="shared" si="2"/>
        <v>94.706687357992678</v>
      </c>
    </row>
    <row r="35" spans="1:15" ht="30" customHeight="1" x14ac:dyDescent="0.25">
      <c r="A35" s="46" t="s">
        <v>140</v>
      </c>
      <c r="B35" s="5">
        <v>33</v>
      </c>
      <c r="C35" s="1" t="s">
        <v>73</v>
      </c>
      <c r="D35" s="1" t="s">
        <v>74</v>
      </c>
      <c r="E35" s="9" t="s">
        <v>16</v>
      </c>
      <c r="F35" s="1" t="s">
        <v>17</v>
      </c>
      <c r="G35" s="20">
        <v>0</v>
      </c>
      <c r="H35" s="21">
        <v>9040</v>
      </c>
      <c r="I35" s="22">
        <v>9040</v>
      </c>
      <c r="J35" s="20">
        <f>SUM(G$3:G35)</f>
        <v>181010</v>
      </c>
      <c r="K35" s="21">
        <f>SUM(H$3:H35)</f>
        <v>2720770</v>
      </c>
      <c r="L35" s="22">
        <f>SUM(I$3:I35)</f>
        <v>2901780</v>
      </c>
      <c r="M35" s="23">
        <f t="shared" ref="M35:M66" si="3">J35/G$73*100</f>
        <v>81.764387026831699</v>
      </c>
      <c r="N35" s="24">
        <f t="shared" ref="N35:N66" si="4">K35/H$73*100</f>
        <v>96.037119137040065</v>
      </c>
      <c r="O35" s="25">
        <f t="shared" ref="O35:O66" si="5">L35/I$73*100</f>
        <v>95.002651894631384</v>
      </c>
    </row>
    <row r="36" spans="1:15" ht="30" customHeight="1" x14ac:dyDescent="0.25">
      <c r="A36" s="44" t="s">
        <v>138</v>
      </c>
      <c r="B36" s="6">
        <v>34</v>
      </c>
      <c r="C36" s="2" t="s">
        <v>75</v>
      </c>
      <c r="D36" s="2" t="s">
        <v>67</v>
      </c>
      <c r="E36" s="10" t="s">
        <v>10</v>
      </c>
      <c r="F36" s="2" t="s">
        <v>33</v>
      </c>
      <c r="G36" s="26">
        <v>0</v>
      </c>
      <c r="H36" s="27">
        <v>9040</v>
      </c>
      <c r="I36" s="28">
        <v>9040</v>
      </c>
      <c r="J36" s="26">
        <f>SUM(G$3:G36)</f>
        <v>181010</v>
      </c>
      <c r="K36" s="27">
        <f>SUM(H$3:H36)</f>
        <v>2729810</v>
      </c>
      <c r="L36" s="28">
        <f>SUM(I$3:I36)</f>
        <v>2910820</v>
      </c>
      <c r="M36" s="29">
        <f t="shared" si="3"/>
        <v>81.764387026831699</v>
      </c>
      <c r="N36" s="30">
        <f t="shared" si="4"/>
        <v>96.356210995961931</v>
      </c>
      <c r="O36" s="31">
        <f t="shared" si="5"/>
        <v>95.298616431270091</v>
      </c>
    </row>
    <row r="37" spans="1:15" ht="30" customHeight="1" x14ac:dyDescent="0.25">
      <c r="A37" s="48" t="s">
        <v>142</v>
      </c>
      <c r="B37" s="5">
        <v>35</v>
      </c>
      <c r="C37" s="1" t="s">
        <v>76</v>
      </c>
      <c r="D37" s="1" t="s">
        <v>77</v>
      </c>
      <c r="E37" s="9" t="s">
        <v>78</v>
      </c>
      <c r="F37" s="1" t="s">
        <v>24</v>
      </c>
      <c r="G37" s="20">
        <v>0</v>
      </c>
      <c r="H37" s="21">
        <v>8020</v>
      </c>
      <c r="I37" s="22">
        <v>8020</v>
      </c>
      <c r="J37" s="20">
        <f>SUM(G$3:G37)</f>
        <v>181010</v>
      </c>
      <c r="K37" s="21">
        <f>SUM(H$3:H37)</f>
        <v>2737830</v>
      </c>
      <c r="L37" s="22">
        <f>SUM(I$3:I37)</f>
        <v>2918840</v>
      </c>
      <c r="M37" s="23">
        <f t="shared" si="3"/>
        <v>81.764387026831699</v>
      </c>
      <c r="N37" s="24">
        <f t="shared" si="4"/>
        <v>96.639299127439074</v>
      </c>
      <c r="O37" s="25">
        <f t="shared" si="5"/>
        <v>95.561186739217263</v>
      </c>
    </row>
    <row r="38" spans="1:15" ht="30" customHeight="1" x14ac:dyDescent="0.25">
      <c r="A38" s="47" t="s">
        <v>141</v>
      </c>
      <c r="B38" s="6">
        <v>36</v>
      </c>
      <c r="C38" s="2" t="s">
        <v>79</v>
      </c>
      <c r="D38" s="2" t="s">
        <v>64</v>
      </c>
      <c r="E38" s="10" t="s">
        <v>56</v>
      </c>
      <c r="F38" s="2" t="s">
        <v>20</v>
      </c>
      <c r="G38" s="26">
        <v>0</v>
      </c>
      <c r="H38" s="27">
        <v>7610</v>
      </c>
      <c r="I38" s="28">
        <v>7610</v>
      </c>
      <c r="J38" s="26">
        <f>SUM(G$3:G38)</f>
        <v>181010</v>
      </c>
      <c r="K38" s="27">
        <f>SUM(H$3:H38)</f>
        <v>2745440</v>
      </c>
      <c r="L38" s="28">
        <f>SUM(I$3:I38)</f>
        <v>2926450</v>
      </c>
      <c r="M38" s="29">
        <f t="shared" si="3"/>
        <v>81.764387026831699</v>
      </c>
      <c r="N38" s="30">
        <f t="shared" si="4"/>
        <v>96.907915172394326</v>
      </c>
      <c r="O38" s="31">
        <f t="shared" si="5"/>
        <v>95.810333876808045</v>
      </c>
    </row>
    <row r="39" spans="1:15" ht="30" customHeight="1" x14ac:dyDescent="0.25">
      <c r="A39" s="45" t="s">
        <v>139</v>
      </c>
      <c r="B39" s="5">
        <v>37</v>
      </c>
      <c r="C39" s="1" t="s">
        <v>80</v>
      </c>
      <c r="D39" s="1" t="s">
        <v>80</v>
      </c>
      <c r="E39" s="9" t="s">
        <v>81</v>
      </c>
      <c r="F39" s="1" t="s">
        <v>20</v>
      </c>
      <c r="G39" s="20">
        <v>7600</v>
      </c>
      <c r="H39" s="21">
        <v>0</v>
      </c>
      <c r="I39" s="22">
        <v>7600</v>
      </c>
      <c r="J39" s="20">
        <f>SUM(G$3:G39)</f>
        <v>188610</v>
      </c>
      <c r="K39" s="21">
        <f>SUM(H$3:H39)</f>
        <v>2745440</v>
      </c>
      <c r="L39" s="22">
        <f>SUM(I$3:I39)</f>
        <v>2934050</v>
      </c>
      <c r="M39" s="23">
        <f t="shared" si="3"/>
        <v>85.19739813894661</v>
      </c>
      <c r="N39" s="24">
        <f t="shared" si="4"/>
        <v>96.907915172394326</v>
      </c>
      <c r="O39" s="25">
        <f t="shared" si="5"/>
        <v>96.059153619999876</v>
      </c>
    </row>
    <row r="40" spans="1:15" ht="30" customHeight="1" x14ac:dyDescent="0.25">
      <c r="A40" s="46" t="s">
        <v>140</v>
      </c>
      <c r="B40" s="6">
        <v>38</v>
      </c>
      <c r="C40" s="2" t="s">
        <v>82</v>
      </c>
      <c r="D40" s="2" t="s">
        <v>83</v>
      </c>
      <c r="E40" s="10" t="s">
        <v>16</v>
      </c>
      <c r="F40" s="2" t="s">
        <v>17</v>
      </c>
      <c r="G40" s="26">
        <v>7200</v>
      </c>
      <c r="H40" s="27">
        <v>0</v>
      </c>
      <c r="I40" s="28">
        <v>7200</v>
      </c>
      <c r="J40" s="26">
        <f>SUM(G$3:G40)</f>
        <v>195810</v>
      </c>
      <c r="K40" s="27">
        <f>SUM(H$3:H40)</f>
        <v>2745440</v>
      </c>
      <c r="L40" s="28">
        <f>SUM(I$3:I40)</f>
        <v>2941250</v>
      </c>
      <c r="M40" s="29">
        <f t="shared" si="3"/>
        <v>88.449724455687047</v>
      </c>
      <c r="N40" s="30">
        <f t="shared" si="4"/>
        <v>96.907915172394326</v>
      </c>
      <c r="O40" s="31">
        <f t="shared" si="5"/>
        <v>96.29487758723424</v>
      </c>
    </row>
    <row r="41" spans="1:15" ht="30" customHeight="1" x14ac:dyDescent="0.25">
      <c r="A41" s="47" t="s">
        <v>141</v>
      </c>
      <c r="B41" s="5">
        <v>39</v>
      </c>
      <c r="C41" s="1" t="s">
        <v>84</v>
      </c>
      <c r="D41" s="1" t="s">
        <v>84</v>
      </c>
      <c r="E41" s="9" t="s">
        <v>85</v>
      </c>
      <c r="F41" s="1" t="s">
        <v>20</v>
      </c>
      <c r="G41" s="20">
        <v>6460</v>
      </c>
      <c r="H41" s="21">
        <v>0</v>
      </c>
      <c r="I41" s="22">
        <v>6460</v>
      </c>
      <c r="J41" s="20">
        <f>SUM(G$3:G41)</f>
        <v>202270</v>
      </c>
      <c r="K41" s="21">
        <f>SUM(H$3:H41)</f>
        <v>2745440</v>
      </c>
      <c r="L41" s="22">
        <f>SUM(I$3:I41)</f>
        <v>2947710</v>
      </c>
      <c r="M41" s="23">
        <f t="shared" si="3"/>
        <v>91.367783900984733</v>
      </c>
      <c r="N41" s="24">
        <f t="shared" si="4"/>
        <v>96.907915172394326</v>
      </c>
      <c r="O41" s="25">
        <f t="shared" si="5"/>
        <v>96.506374368947306</v>
      </c>
    </row>
    <row r="42" spans="1:15" ht="30" customHeight="1" x14ac:dyDescent="0.25">
      <c r="A42" s="46" t="s">
        <v>140</v>
      </c>
      <c r="B42" s="6">
        <v>40</v>
      </c>
      <c r="C42" s="2" t="s">
        <v>86</v>
      </c>
      <c r="D42" s="2" t="s">
        <v>35</v>
      </c>
      <c r="E42" s="10" t="s">
        <v>16</v>
      </c>
      <c r="F42" s="2" t="s">
        <v>17</v>
      </c>
      <c r="G42" s="26">
        <v>5800</v>
      </c>
      <c r="H42" s="27">
        <v>0</v>
      </c>
      <c r="I42" s="28">
        <v>5800</v>
      </c>
      <c r="J42" s="26">
        <f>SUM(G$3:G42)</f>
        <v>208070</v>
      </c>
      <c r="K42" s="27">
        <f>SUM(H$3:H42)</f>
        <v>2745440</v>
      </c>
      <c r="L42" s="28">
        <f>SUM(I$3:I42)</f>
        <v>2953510</v>
      </c>
      <c r="M42" s="29">
        <f t="shared" si="3"/>
        <v>93.987713433914536</v>
      </c>
      <c r="N42" s="30">
        <f t="shared" si="4"/>
        <v>96.907915172394326</v>
      </c>
      <c r="O42" s="31">
        <f t="shared" si="5"/>
        <v>96.696263120330542</v>
      </c>
    </row>
    <row r="43" spans="1:15" ht="30" customHeight="1" x14ac:dyDescent="0.25">
      <c r="A43" s="47" t="s">
        <v>141</v>
      </c>
      <c r="B43" s="5">
        <v>41</v>
      </c>
      <c r="C43" s="1" t="s">
        <v>87</v>
      </c>
      <c r="D43" s="1" t="s">
        <v>88</v>
      </c>
      <c r="E43" s="9" t="s">
        <v>48</v>
      </c>
      <c r="F43" s="1" t="s">
        <v>25</v>
      </c>
      <c r="G43" s="20">
        <v>0</v>
      </c>
      <c r="H43" s="21">
        <v>5680</v>
      </c>
      <c r="I43" s="22">
        <v>5680</v>
      </c>
      <c r="J43" s="20">
        <f>SUM(G$3:G43)</f>
        <v>208070</v>
      </c>
      <c r="K43" s="21">
        <f>SUM(H$3:H43)</f>
        <v>2751120</v>
      </c>
      <c r="L43" s="22">
        <f>SUM(I$3:I43)</f>
        <v>2959190</v>
      </c>
      <c r="M43" s="23">
        <f t="shared" si="3"/>
        <v>93.987713433914536</v>
      </c>
      <c r="N43" s="24">
        <f t="shared" si="4"/>
        <v>97.108406517380615</v>
      </c>
      <c r="O43" s="25">
        <f t="shared" si="5"/>
        <v>96.882223138926534</v>
      </c>
    </row>
    <row r="44" spans="1:15" ht="30" customHeight="1" x14ac:dyDescent="0.25">
      <c r="A44" s="48" t="s">
        <v>142</v>
      </c>
      <c r="B44" s="6">
        <v>42</v>
      </c>
      <c r="C44" s="2" t="s">
        <v>89</v>
      </c>
      <c r="D44" s="2" t="s">
        <v>135</v>
      </c>
      <c r="E44" s="10" t="s">
        <v>78</v>
      </c>
      <c r="F44" s="2" t="s">
        <v>39</v>
      </c>
      <c r="G44" s="26">
        <v>5300</v>
      </c>
      <c r="H44" s="27">
        <v>0</v>
      </c>
      <c r="I44" s="28">
        <v>5300</v>
      </c>
      <c r="J44" s="26">
        <f>SUM(G$3:G44)</f>
        <v>213370</v>
      </c>
      <c r="K44" s="27">
        <f>SUM(H$3:H44)</f>
        <v>2751120</v>
      </c>
      <c r="L44" s="28">
        <f>SUM(I$3:I44)</f>
        <v>2964490</v>
      </c>
      <c r="M44" s="29">
        <f t="shared" si="3"/>
        <v>96.381786972626244</v>
      </c>
      <c r="N44" s="30">
        <f t="shared" si="4"/>
        <v>97.108406517380615</v>
      </c>
      <c r="O44" s="31">
        <f t="shared" si="5"/>
        <v>97.055742170362947</v>
      </c>
    </row>
    <row r="45" spans="1:15" ht="30" customHeight="1" x14ac:dyDescent="0.25">
      <c r="A45" s="44" t="s">
        <v>138</v>
      </c>
      <c r="B45" s="5">
        <v>43</v>
      </c>
      <c r="C45" s="1" t="s">
        <v>90</v>
      </c>
      <c r="D45" s="1" t="s">
        <v>91</v>
      </c>
      <c r="E45" s="9" t="s">
        <v>10</v>
      </c>
      <c r="F45" s="1" t="s">
        <v>17</v>
      </c>
      <c r="G45" s="20">
        <v>0</v>
      </c>
      <c r="H45" s="21">
        <v>4820</v>
      </c>
      <c r="I45" s="22">
        <v>4820</v>
      </c>
      <c r="J45" s="20">
        <f>SUM(G$3:G45)</f>
        <v>213370</v>
      </c>
      <c r="K45" s="21">
        <f>SUM(H$3:H45)</f>
        <v>2755940</v>
      </c>
      <c r="L45" s="22">
        <f>SUM(I$3:I45)</f>
        <v>2969310</v>
      </c>
      <c r="M45" s="23">
        <f t="shared" si="3"/>
        <v>96.381786972626244</v>
      </c>
      <c r="N45" s="24">
        <f t="shared" si="4"/>
        <v>97.278541778442943</v>
      </c>
      <c r="O45" s="25">
        <f t="shared" si="5"/>
        <v>97.213546270650397</v>
      </c>
    </row>
    <row r="46" spans="1:15" ht="30" customHeight="1" x14ac:dyDescent="0.25">
      <c r="A46" s="48" t="s">
        <v>142</v>
      </c>
      <c r="B46" s="6">
        <v>44</v>
      </c>
      <c r="C46" s="2" t="s">
        <v>92</v>
      </c>
      <c r="D46" s="2" t="s">
        <v>88</v>
      </c>
      <c r="E46" s="10" t="s">
        <v>78</v>
      </c>
      <c r="F46" s="2" t="s">
        <v>30</v>
      </c>
      <c r="G46" s="26">
        <v>0</v>
      </c>
      <c r="H46" s="27">
        <v>4810</v>
      </c>
      <c r="I46" s="28">
        <v>4810</v>
      </c>
      <c r="J46" s="26">
        <f>SUM(G$3:G46)</f>
        <v>213370</v>
      </c>
      <c r="K46" s="27">
        <f>SUM(H$3:H46)</f>
        <v>2760750</v>
      </c>
      <c r="L46" s="28">
        <f>SUM(I$3:I46)</f>
        <v>2974120</v>
      </c>
      <c r="M46" s="29">
        <f t="shared" si="3"/>
        <v>96.381786972626244</v>
      </c>
      <c r="N46" s="30">
        <f t="shared" si="4"/>
        <v>97.448324061785215</v>
      </c>
      <c r="O46" s="31">
        <f t="shared" si="5"/>
        <v>97.37102297653891</v>
      </c>
    </row>
    <row r="47" spans="1:15" ht="30" customHeight="1" x14ac:dyDescent="0.25">
      <c r="A47" s="48" t="s">
        <v>142</v>
      </c>
      <c r="B47" s="5">
        <v>45</v>
      </c>
      <c r="C47" s="1" t="s">
        <v>134</v>
      </c>
      <c r="D47" s="1" t="s">
        <v>88</v>
      </c>
      <c r="E47" s="9" t="s">
        <v>78</v>
      </c>
      <c r="F47" s="1" t="s">
        <v>25</v>
      </c>
      <c r="G47" s="20">
        <v>0</v>
      </c>
      <c r="H47" s="21">
        <v>4380</v>
      </c>
      <c r="I47" s="22">
        <v>4380</v>
      </c>
      <c r="J47" s="20">
        <f>SUM(G$3:G47)</f>
        <v>213370</v>
      </c>
      <c r="K47" s="21">
        <f>SUM(H$3:H47)</f>
        <v>2765130</v>
      </c>
      <c r="L47" s="22">
        <f>SUM(I$3:I47)</f>
        <v>2978500</v>
      </c>
      <c r="M47" s="23">
        <f t="shared" si="3"/>
        <v>96.381786972626244</v>
      </c>
      <c r="N47" s="24">
        <f t="shared" si="4"/>
        <v>97.602928303165498</v>
      </c>
      <c r="O47" s="25">
        <f t="shared" si="5"/>
        <v>97.514421723273159</v>
      </c>
    </row>
    <row r="48" spans="1:15" ht="30" customHeight="1" x14ac:dyDescent="0.25">
      <c r="A48" s="44" t="s">
        <v>138</v>
      </c>
      <c r="B48" s="6">
        <v>46</v>
      </c>
      <c r="C48" s="2" t="s">
        <v>93</v>
      </c>
      <c r="D48" s="2" t="s">
        <v>94</v>
      </c>
      <c r="E48" s="10" t="s">
        <v>95</v>
      </c>
      <c r="F48" s="2" t="s">
        <v>33</v>
      </c>
      <c r="G48" s="26">
        <v>4350</v>
      </c>
      <c r="H48" s="27">
        <v>0</v>
      </c>
      <c r="I48" s="28">
        <v>4350</v>
      </c>
      <c r="J48" s="26">
        <f>SUM(G$3:G48)</f>
        <v>217720</v>
      </c>
      <c r="K48" s="27">
        <f>SUM(H$3:H48)</f>
        <v>2765130</v>
      </c>
      <c r="L48" s="28">
        <f>SUM(I$3:I48)</f>
        <v>2982850</v>
      </c>
      <c r="M48" s="29">
        <f t="shared" si="3"/>
        <v>98.34673412232361</v>
      </c>
      <c r="N48" s="30">
        <f t="shared" si="4"/>
        <v>97.602928303165498</v>
      </c>
      <c r="O48" s="31">
        <f t="shared" si="5"/>
        <v>97.656838286810583</v>
      </c>
    </row>
    <row r="49" spans="1:15" ht="30" customHeight="1" x14ac:dyDescent="0.25">
      <c r="A49" s="48" t="s">
        <v>142</v>
      </c>
      <c r="B49" s="5">
        <v>47</v>
      </c>
      <c r="C49" s="1" t="s">
        <v>96</v>
      </c>
      <c r="D49" s="1" t="s">
        <v>96</v>
      </c>
      <c r="E49" s="9" t="s">
        <v>56</v>
      </c>
      <c r="F49" s="1" t="s">
        <v>36</v>
      </c>
      <c r="G49" s="20">
        <v>0</v>
      </c>
      <c r="H49" s="21">
        <v>4240</v>
      </c>
      <c r="I49" s="22">
        <v>4240</v>
      </c>
      <c r="J49" s="20">
        <f>SUM(G$3:G49)</f>
        <v>217720</v>
      </c>
      <c r="K49" s="21">
        <f>SUM(H$3:H49)</f>
        <v>2769370</v>
      </c>
      <c r="L49" s="22">
        <f>SUM(I$3:I49)</f>
        <v>2987090</v>
      </c>
      <c r="M49" s="23">
        <f t="shared" si="3"/>
        <v>98.34673412232361</v>
      </c>
      <c r="N49" s="24">
        <f t="shared" si="4"/>
        <v>97.752590856465133</v>
      </c>
      <c r="O49" s="25">
        <f t="shared" si="5"/>
        <v>97.795653511959713</v>
      </c>
    </row>
    <row r="50" spans="1:15" ht="30" customHeight="1" x14ac:dyDescent="0.25">
      <c r="A50" s="47" t="s">
        <v>141</v>
      </c>
      <c r="B50" s="6">
        <v>48</v>
      </c>
      <c r="C50" s="2" t="s">
        <v>97</v>
      </c>
      <c r="D50" s="2" t="s">
        <v>97</v>
      </c>
      <c r="E50" s="10" t="s">
        <v>56</v>
      </c>
      <c r="F50" s="2" t="s">
        <v>39</v>
      </c>
      <c r="G50" s="26">
        <v>0</v>
      </c>
      <c r="H50" s="27">
        <v>4110</v>
      </c>
      <c r="I50" s="28">
        <v>4110</v>
      </c>
      <c r="J50" s="26">
        <f>SUM(G$3:G50)</f>
        <v>217720</v>
      </c>
      <c r="K50" s="27">
        <f>SUM(H$3:H50)</f>
        <v>2773480</v>
      </c>
      <c r="L50" s="28">
        <f>SUM(I$3:I50)</f>
        <v>2991200</v>
      </c>
      <c r="M50" s="29">
        <f t="shared" si="3"/>
        <v>98.34673412232361</v>
      </c>
      <c r="N50" s="30">
        <f t="shared" si="4"/>
        <v>97.897664699404174</v>
      </c>
      <c r="O50" s="31">
        <f t="shared" si="5"/>
        <v>97.930212609922677</v>
      </c>
    </row>
    <row r="51" spans="1:15" ht="30" customHeight="1" x14ac:dyDescent="0.25">
      <c r="A51" s="48" t="s">
        <v>142</v>
      </c>
      <c r="B51" s="5">
        <v>49</v>
      </c>
      <c r="C51" s="1" t="s">
        <v>98</v>
      </c>
      <c r="D51" s="1" t="s">
        <v>98</v>
      </c>
      <c r="E51" s="9" t="s">
        <v>78</v>
      </c>
      <c r="F51" s="1" t="s">
        <v>24</v>
      </c>
      <c r="G51" s="20">
        <v>0</v>
      </c>
      <c r="H51" s="21">
        <v>4010</v>
      </c>
      <c r="I51" s="22">
        <v>4010</v>
      </c>
      <c r="J51" s="20">
        <f>SUM(G$3:G51)</f>
        <v>217720</v>
      </c>
      <c r="K51" s="21">
        <f>SUM(H$3:H51)</f>
        <v>2777490</v>
      </c>
      <c r="L51" s="22">
        <f>SUM(I$3:I51)</f>
        <v>2995210</v>
      </c>
      <c r="M51" s="23">
        <f t="shared" si="3"/>
        <v>98.34673412232361</v>
      </c>
      <c r="N51" s="24">
        <f t="shared" si="4"/>
        <v>98.039208765142746</v>
      </c>
      <c r="O51" s="25">
        <f t="shared" si="5"/>
        <v>98.061497763896256</v>
      </c>
    </row>
    <row r="52" spans="1:15" ht="30" customHeight="1" x14ac:dyDescent="0.25">
      <c r="A52" s="48" t="s">
        <v>142</v>
      </c>
      <c r="B52" s="6">
        <v>50</v>
      </c>
      <c r="C52" s="2" t="s">
        <v>99</v>
      </c>
      <c r="D52" s="2" t="s">
        <v>77</v>
      </c>
      <c r="E52" s="10" t="s">
        <v>78</v>
      </c>
      <c r="F52" s="2" t="s">
        <v>24</v>
      </c>
      <c r="G52" s="26">
        <v>0</v>
      </c>
      <c r="H52" s="27">
        <v>4010</v>
      </c>
      <c r="I52" s="28">
        <v>4010</v>
      </c>
      <c r="J52" s="26">
        <f>SUM(G$3:G52)</f>
        <v>217720</v>
      </c>
      <c r="K52" s="27">
        <f>SUM(H$3:H52)</f>
        <v>2781500</v>
      </c>
      <c r="L52" s="28">
        <f>SUM(I$3:I52)</f>
        <v>2999220</v>
      </c>
      <c r="M52" s="29">
        <f t="shared" si="3"/>
        <v>98.34673412232361</v>
      </c>
      <c r="N52" s="30">
        <f t="shared" si="4"/>
        <v>98.180752830881318</v>
      </c>
      <c r="O52" s="31">
        <f t="shared" si="5"/>
        <v>98.192782917869835</v>
      </c>
    </row>
    <row r="53" spans="1:15" ht="30" customHeight="1" x14ac:dyDescent="0.25">
      <c r="A53" s="44" t="s">
        <v>138</v>
      </c>
      <c r="B53" s="5">
        <v>51</v>
      </c>
      <c r="C53" s="1" t="s">
        <v>100</v>
      </c>
      <c r="D53" s="1" t="s">
        <v>100</v>
      </c>
      <c r="E53" s="9" t="s">
        <v>10</v>
      </c>
      <c r="F53" s="1" t="s">
        <v>46</v>
      </c>
      <c r="G53" s="20">
        <v>0</v>
      </c>
      <c r="H53" s="21">
        <v>3960</v>
      </c>
      <c r="I53" s="22">
        <v>3960</v>
      </c>
      <c r="J53" s="20">
        <f>SUM(G$3:G53)</f>
        <v>217720</v>
      </c>
      <c r="K53" s="21">
        <f>SUM(H$3:H53)</f>
        <v>2785460</v>
      </c>
      <c r="L53" s="22">
        <f>SUM(I$3:I53)</f>
        <v>3003180</v>
      </c>
      <c r="M53" s="23">
        <f t="shared" si="3"/>
        <v>98.34673412232361</v>
      </c>
      <c r="N53" s="24">
        <f t="shared" si="4"/>
        <v>98.320532008019654</v>
      </c>
      <c r="O53" s="25">
        <f t="shared" si="5"/>
        <v>98.322431099848743</v>
      </c>
    </row>
    <row r="54" spans="1:15" ht="30" customHeight="1" x14ac:dyDescent="0.25">
      <c r="A54" s="44" t="s">
        <v>138</v>
      </c>
      <c r="B54" s="6">
        <v>52</v>
      </c>
      <c r="C54" s="2" t="s">
        <v>101</v>
      </c>
      <c r="D54" s="2" t="s">
        <v>101</v>
      </c>
      <c r="E54" s="10" t="s">
        <v>65</v>
      </c>
      <c r="F54" s="2" t="s">
        <v>24</v>
      </c>
      <c r="G54" s="26">
        <v>0</v>
      </c>
      <c r="H54" s="27">
        <v>3700</v>
      </c>
      <c r="I54" s="28">
        <v>3700</v>
      </c>
      <c r="J54" s="26">
        <f>SUM(G$3:G54)</f>
        <v>217720</v>
      </c>
      <c r="K54" s="27">
        <f>SUM(H$3:H54)</f>
        <v>2789160</v>
      </c>
      <c r="L54" s="28">
        <f>SUM(I$3:I54)</f>
        <v>3006880</v>
      </c>
      <c r="M54" s="29">
        <f t="shared" si="3"/>
        <v>98.34673412232361</v>
      </c>
      <c r="N54" s="30">
        <f t="shared" si="4"/>
        <v>98.45113376443679</v>
      </c>
      <c r="O54" s="31">
        <f t="shared" si="5"/>
        <v>98.443567027455288</v>
      </c>
    </row>
    <row r="55" spans="1:15" ht="30" customHeight="1" x14ac:dyDescent="0.25">
      <c r="A55" s="45" t="s">
        <v>139</v>
      </c>
      <c r="B55" s="5">
        <v>53</v>
      </c>
      <c r="C55" s="1" t="s">
        <v>102</v>
      </c>
      <c r="D55" s="1" t="s">
        <v>103</v>
      </c>
      <c r="E55" s="9" t="s">
        <v>104</v>
      </c>
      <c r="F55" s="1" t="s">
        <v>36</v>
      </c>
      <c r="G55" s="20">
        <v>3660</v>
      </c>
      <c r="H55" s="21">
        <v>0</v>
      </c>
      <c r="I55" s="22">
        <v>3660</v>
      </c>
      <c r="J55" s="20">
        <f>SUM(G$3:G55)</f>
        <v>221380</v>
      </c>
      <c r="K55" s="21">
        <f>SUM(H$3:H55)</f>
        <v>2789160</v>
      </c>
      <c r="L55" s="22">
        <f>SUM(I$3:I55)</f>
        <v>3010540</v>
      </c>
      <c r="M55" s="23">
        <f t="shared" si="3"/>
        <v>100</v>
      </c>
      <c r="N55" s="24">
        <f t="shared" si="4"/>
        <v>98.45113376443679</v>
      </c>
      <c r="O55" s="25">
        <f t="shared" si="5"/>
        <v>98.563393377466099</v>
      </c>
    </row>
    <row r="56" spans="1:15" ht="30" customHeight="1" x14ac:dyDescent="0.25">
      <c r="A56" s="44" t="s">
        <v>138</v>
      </c>
      <c r="B56" s="6">
        <v>54</v>
      </c>
      <c r="C56" s="2" t="s">
        <v>105</v>
      </c>
      <c r="D56" s="2" t="s">
        <v>105</v>
      </c>
      <c r="E56" s="10" t="s">
        <v>10</v>
      </c>
      <c r="F56" s="2" t="s">
        <v>42</v>
      </c>
      <c r="G56" s="26">
        <v>0</v>
      </c>
      <c r="H56" s="27">
        <v>3570</v>
      </c>
      <c r="I56" s="28">
        <v>3570</v>
      </c>
      <c r="J56" s="26">
        <f>SUM(G$3:G56)</f>
        <v>221380</v>
      </c>
      <c r="K56" s="27">
        <f>SUM(H$3:H56)</f>
        <v>2792730</v>
      </c>
      <c r="L56" s="28">
        <f>SUM(I$3:I56)</f>
        <v>3014110</v>
      </c>
      <c r="M56" s="29">
        <f t="shared" si="3"/>
        <v>100</v>
      </c>
      <c r="N56" s="30">
        <f t="shared" si="4"/>
        <v>98.577146810493318</v>
      </c>
      <c r="O56" s="31">
        <f t="shared" si="5"/>
        <v>98.680273177886463</v>
      </c>
    </row>
    <row r="57" spans="1:15" ht="30" customHeight="1" x14ac:dyDescent="0.25">
      <c r="A57" s="44" t="s">
        <v>138</v>
      </c>
      <c r="B57" s="5">
        <v>55</v>
      </c>
      <c r="C57" s="1" t="s">
        <v>106</v>
      </c>
      <c r="D57" s="1" t="s">
        <v>67</v>
      </c>
      <c r="E57" s="9" t="s">
        <v>107</v>
      </c>
      <c r="F57" s="1" t="s">
        <v>46</v>
      </c>
      <c r="G57" s="20">
        <v>0</v>
      </c>
      <c r="H57" s="21">
        <v>3250</v>
      </c>
      <c r="I57" s="22">
        <v>3250</v>
      </c>
      <c r="J57" s="20">
        <f>SUM(G$3:G57)</f>
        <v>221380</v>
      </c>
      <c r="K57" s="21">
        <f>SUM(H$3:H57)</f>
        <v>2795980</v>
      </c>
      <c r="L57" s="22">
        <f>SUM(I$3:I57)</f>
        <v>3017360</v>
      </c>
      <c r="M57" s="23">
        <f t="shared" si="3"/>
        <v>100</v>
      </c>
      <c r="N57" s="24">
        <f t="shared" si="4"/>
        <v>98.691864569508368</v>
      </c>
      <c r="O57" s="25">
        <f t="shared" si="5"/>
        <v>98.78667635754087</v>
      </c>
    </row>
    <row r="58" spans="1:15" ht="30" customHeight="1" x14ac:dyDescent="0.25">
      <c r="A58" s="48" t="s">
        <v>142</v>
      </c>
      <c r="B58" s="6">
        <v>56</v>
      </c>
      <c r="C58" s="2" t="s">
        <v>108</v>
      </c>
      <c r="D58" s="2" t="s">
        <v>88</v>
      </c>
      <c r="E58" s="10" t="s">
        <v>78</v>
      </c>
      <c r="F58" s="2" t="s">
        <v>30</v>
      </c>
      <c r="G58" s="26">
        <v>0</v>
      </c>
      <c r="H58" s="27">
        <v>2960</v>
      </c>
      <c r="I58" s="28">
        <v>2960</v>
      </c>
      <c r="J58" s="26">
        <f>SUM(G$3:G58)</f>
        <v>221380</v>
      </c>
      <c r="K58" s="27">
        <f>SUM(H$3:H58)</f>
        <v>2798940</v>
      </c>
      <c r="L58" s="28">
        <f>SUM(I$3:I58)</f>
        <v>3020320</v>
      </c>
      <c r="M58" s="29">
        <f t="shared" si="3"/>
        <v>100</v>
      </c>
      <c r="N58" s="30">
        <f t="shared" si="4"/>
        <v>98.79634597464208</v>
      </c>
      <c r="O58" s="31">
        <f t="shared" si="5"/>
        <v>98.883585099626117</v>
      </c>
    </row>
    <row r="59" spans="1:15" ht="30" customHeight="1" x14ac:dyDescent="0.25">
      <c r="A59" s="48" t="s">
        <v>142</v>
      </c>
      <c r="B59" s="5">
        <v>57</v>
      </c>
      <c r="C59" s="1" t="s">
        <v>109</v>
      </c>
      <c r="D59" s="1" t="s">
        <v>88</v>
      </c>
      <c r="E59" s="9" t="s">
        <v>78</v>
      </c>
      <c r="F59" s="1" t="s">
        <v>30</v>
      </c>
      <c r="G59" s="20">
        <v>0</v>
      </c>
      <c r="H59" s="21">
        <v>2840</v>
      </c>
      <c r="I59" s="22">
        <v>2840</v>
      </c>
      <c r="J59" s="20">
        <f>SUM(G$3:G59)</f>
        <v>221380</v>
      </c>
      <c r="K59" s="21">
        <f>SUM(H$3:H59)</f>
        <v>2801780</v>
      </c>
      <c r="L59" s="22">
        <f>SUM(I$3:I59)</f>
        <v>3023160</v>
      </c>
      <c r="M59" s="23">
        <f t="shared" si="3"/>
        <v>100</v>
      </c>
      <c r="N59" s="24">
        <f t="shared" si="4"/>
        <v>98.896591647135239</v>
      </c>
      <c r="O59" s="25">
        <f t="shared" si="5"/>
        <v>98.97656510892412</v>
      </c>
    </row>
    <row r="60" spans="1:15" ht="30" customHeight="1" x14ac:dyDescent="0.25">
      <c r="A60" s="46" t="s">
        <v>140</v>
      </c>
      <c r="B60" s="6">
        <v>58</v>
      </c>
      <c r="C60" s="2" t="s">
        <v>110</v>
      </c>
      <c r="D60" s="2" t="s">
        <v>110</v>
      </c>
      <c r="E60" s="10" t="s">
        <v>68</v>
      </c>
      <c r="F60" s="2" t="s">
        <v>17</v>
      </c>
      <c r="G60" s="26">
        <v>0</v>
      </c>
      <c r="H60" s="27">
        <v>2720</v>
      </c>
      <c r="I60" s="28">
        <v>2720</v>
      </c>
      <c r="J60" s="26">
        <f>SUM(G$3:G60)</f>
        <v>221380</v>
      </c>
      <c r="K60" s="27">
        <f>SUM(H$3:H60)</f>
        <v>2804500</v>
      </c>
      <c r="L60" s="28">
        <f>SUM(I$3:I60)</f>
        <v>3025880</v>
      </c>
      <c r="M60" s="29">
        <f t="shared" si="3"/>
        <v>100</v>
      </c>
      <c r="N60" s="30">
        <f t="shared" si="4"/>
        <v>98.992601586987831</v>
      </c>
      <c r="O60" s="31">
        <f t="shared" si="5"/>
        <v>99.065616385434879</v>
      </c>
    </row>
    <row r="61" spans="1:15" ht="30" customHeight="1" x14ac:dyDescent="0.25">
      <c r="A61" s="44" t="s">
        <v>138</v>
      </c>
      <c r="B61" s="5">
        <v>59</v>
      </c>
      <c r="C61" s="1" t="s">
        <v>111</v>
      </c>
      <c r="D61" s="1" t="s">
        <v>94</v>
      </c>
      <c r="E61" s="9" t="s">
        <v>112</v>
      </c>
      <c r="F61" s="1" t="s">
        <v>17</v>
      </c>
      <c r="G61" s="20">
        <v>0</v>
      </c>
      <c r="H61" s="21">
        <v>2720</v>
      </c>
      <c r="I61" s="22">
        <v>2720</v>
      </c>
      <c r="J61" s="20">
        <f>SUM(G$3:G61)</f>
        <v>221380</v>
      </c>
      <c r="K61" s="21">
        <f>SUM(H$3:H61)</f>
        <v>2807220</v>
      </c>
      <c r="L61" s="22">
        <f>SUM(I$3:I61)</f>
        <v>3028600</v>
      </c>
      <c r="M61" s="23">
        <f t="shared" si="3"/>
        <v>100</v>
      </c>
      <c r="N61" s="24">
        <f t="shared" si="4"/>
        <v>99.088611526840424</v>
      </c>
      <c r="O61" s="25">
        <f t="shared" si="5"/>
        <v>99.154667661945638</v>
      </c>
    </row>
    <row r="62" spans="1:15" ht="30" customHeight="1" x14ac:dyDescent="0.25">
      <c r="A62" s="48" t="s">
        <v>142</v>
      </c>
      <c r="B62" s="6">
        <v>60</v>
      </c>
      <c r="C62" s="2" t="s">
        <v>113</v>
      </c>
      <c r="D62" s="2" t="s">
        <v>114</v>
      </c>
      <c r="E62" s="10" t="s">
        <v>78</v>
      </c>
      <c r="F62" s="2" t="s">
        <v>36</v>
      </c>
      <c r="G62" s="26">
        <v>0</v>
      </c>
      <c r="H62" s="27">
        <v>2640</v>
      </c>
      <c r="I62" s="28">
        <v>2640</v>
      </c>
      <c r="J62" s="26">
        <f>SUM(G$3:G62)</f>
        <v>221380</v>
      </c>
      <c r="K62" s="27">
        <f>SUM(H$3:H62)</f>
        <v>2809860</v>
      </c>
      <c r="L62" s="28">
        <f>SUM(I$3:I62)</f>
        <v>3031240</v>
      </c>
      <c r="M62" s="29">
        <f t="shared" si="3"/>
        <v>100</v>
      </c>
      <c r="N62" s="30">
        <f t="shared" si="4"/>
        <v>99.181797644932658</v>
      </c>
      <c r="O62" s="31">
        <f t="shared" si="5"/>
        <v>99.241099783264914</v>
      </c>
    </row>
    <row r="63" spans="1:15" ht="30" customHeight="1" x14ac:dyDescent="0.25">
      <c r="A63" s="48" t="s">
        <v>142</v>
      </c>
      <c r="B63" s="5">
        <v>61</v>
      </c>
      <c r="C63" s="1" t="s">
        <v>115</v>
      </c>
      <c r="D63" s="1" t="s">
        <v>116</v>
      </c>
      <c r="E63" s="9" t="s">
        <v>78</v>
      </c>
      <c r="F63" s="1" t="s">
        <v>46</v>
      </c>
      <c r="G63" s="20">
        <v>0</v>
      </c>
      <c r="H63" s="21">
        <v>2580</v>
      </c>
      <c r="I63" s="22">
        <v>2580</v>
      </c>
      <c r="J63" s="20">
        <f>SUM(G$3:G63)</f>
        <v>221380</v>
      </c>
      <c r="K63" s="21">
        <f>SUM(H$3:H63)</f>
        <v>2812440</v>
      </c>
      <c r="L63" s="22">
        <f>SUM(I$3:I63)</f>
        <v>3033820</v>
      </c>
      <c r="M63" s="23">
        <f t="shared" si="3"/>
        <v>100</v>
      </c>
      <c r="N63" s="24">
        <f t="shared" si="4"/>
        <v>99.272865896704602</v>
      </c>
      <c r="O63" s="25">
        <f t="shared" si="5"/>
        <v>99.325567538190555</v>
      </c>
    </row>
    <row r="64" spans="1:15" ht="30" customHeight="1" x14ac:dyDescent="0.25">
      <c r="A64" s="48" t="s">
        <v>142</v>
      </c>
      <c r="B64" s="6">
        <v>62</v>
      </c>
      <c r="C64" s="2" t="s">
        <v>117</v>
      </c>
      <c r="D64" s="2" t="s">
        <v>118</v>
      </c>
      <c r="E64" s="10" t="s">
        <v>78</v>
      </c>
      <c r="F64" s="2" t="s">
        <v>24</v>
      </c>
      <c r="G64" s="26">
        <v>0</v>
      </c>
      <c r="H64" s="27">
        <v>2560</v>
      </c>
      <c r="I64" s="28">
        <v>2560</v>
      </c>
      <c r="J64" s="26">
        <f>SUM(G$3:G64)</f>
        <v>221380</v>
      </c>
      <c r="K64" s="27">
        <f>SUM(H$3:H64)</f>
        <v>2815000</v>
      </c>
      <c r="L64" s="28">
        <f>SUM(I$3:I64)</f>
        <v>3036380</v>
      </c>
      <c r="M64" s="29">
        <f t="shared" si="3"/>
        <v>100</v>
      </c>
      <c r="N64" s="30">
        <f t="shared" si="4"/>
        <v>99.363228193036463</v>
      </c>
      <c r="O64" s="31">
        <f t="shared" si="5"/>
        <v>99.409380504318335</v>
      </c>
    </row>
    <row r="65" spans="1:15" ht="30" customHeight="1" x14ac:dyDescent="0.25">
      <c r="A65" s="46" t="s">
        <v>140</v>
      </c>
      <c r="B65" s="5">
        <v>63</v>
      </c>
      <c r="C65" s="1" t="s">
        <v>119</v>
      </c>
      <c r="D65" s="1" t="s">
        <v>101</v>
      </c>
      <c r="E65" s="9" t="s">
        <v>16</v>
      </c>
      <c r="F65" s="1" t="s">
        <v>24</v>
      </c>
      <c r="G65" s="20">
        <v>0</v>
      </c>
      <c r="H65" s="21">
        <v>2440</v>
      </c>
      <c r="I65" s="22">
        <v>2440</v>
      </c>
      <c r="J65" s="20">
        <f>SUM(G$3:G65)</f>
        <v>221380</v>
      </c>
      <c r="K65" s="21">
        <f>SUM(H$3:H65)</f>
        <v>2817440</v>
      </c>
      <c r="L65" s="22">
        <f>SUM(I$3:I65)</f>
        <v>3038820</v>
      </c>
      <c r="M65" s="23">
        <f t="shared" si="3"/>
        <v>100</v>
      </c>
      <c r="N65" s="24">
        <f t="shared" si="4"/>
        <v>99.449354756727757</v>
      </c>
      <c r="O65" s="25">
        <f t="shared" si="5"/>
        <v>99.489264737658871</v>
      </c>
    </row>
    <row r="66" spans="1:15" ht="30" customHeight="1" x14ac:dyDescent="0.25">
      <c r="A66" s="48" t="s">
        <v>142</v>
      </c>
      <c r="B66" s="6">
        <v>64</v>
      </c>
      <c r="C66" s="2" t="s">
        <v>120</v>
      </c>
      <c r="D66" s="2" t="s">
        <v>121</v>
      </c>
      <c r="E66" s="10" t="s">
        <v>78</v>
      </c>
      <c r="F66" s="2" t="s">
        <v>44</v>
      </c>
      <c r="G66" s="26">
        <v>0</v>
      </c>
      <c r="H66" s="27">
        <v>2400</v>
      </c>
      <c r="I66" s="28">
        <v>2400</v>
      </c>
      <c r="J66" s="26">
        <f>SUM(G$3:G66)</f>
        <v>221380</v>
      </c>
      <c r="K66" s="27">
        <f>SUM(H$3:H66)</f>
        <v>2819840</v>
      </c>
      <c r="L66" s="28">
        <f>SUM(I$3:I66)</f>
        <v>3041220</v>
      </c>
      <c r="M66" s="29">
        <f t="shared" si="3"/>
        <v>100</v>
      </c>
      <c r="N66" s="30">
        <f t="shared" si="4"/>
        <v>99.534069409538873</v>
      </c>
      <c r="O66" s="31">
        <f t="shared" si="5"/>
        <v>99.567839393403659</v>
      </c>
    </row>
    <row r="67" spans="1:15" ht="30" customHeight="1" x14ac:dyDescent="0.25">
      <c r="A67" s="48" t="s">
        <v>142</v>
      </c>
      <c r="B67" s="5">
        <v>65</v>
      </c>
      <c r="C67" s="1" t="s">
        <v>122</v>
      </c>
      <c r="D67" s="1" t="s">
        <v>123</v>
      </c>
      <c r="E67" s="9" t="s">
        <v>78</v>
      </c>
      <c r="F67" s="1" t="s">
        <v>39</v>
      </c>
      <c r="G67" s="20">
        <v>0</v>
      </c>
      <c r="H67" s="21">
        <v>2360</v>
      </c>
      <c r="I67" s="22">
        <v>2360</v>
      </c>
      <c r="J67" s="20">
        <f>SUM(G$3:G67)</f>
        <v>221380</v>
      </c>
      <c r="K67" s="21">
        <f>SUM(H$3:H67)</f>
        <v>2822200</v>
      </c>
      <c r="L67" s="22">
        <f>SUM(I$3:I67)</f>
        <v>3043580</v>
      </c>
      <c r="M67" s="23">
        <f t="shared" ref="M67:M72" si="6">J67/G$73*100</f>
        <v>100</v>
      </c>
      <c r="N67" s="24">
        <f t="shared" ref="N67:N72" si="7">K67/H$73*100</f>
        <v>99.617372151469795</v>
      </c>
      <c r="O67" s="25">
        <f t="shared" ref="O67:O72" si="8">L67/I$73*100</f>
        <v>99.645104471552699</v>
      </c>
    </row>
    <row r="68" spans="1:15" ht="30" customHeight="1" x14ac:dyDescent="0.25">
      <c r="A68" s="48" t="s">
        <v>142</v>
      </c>
      <c r="B68" s="6">
        <v>66</v>
      </c>
      <c r="C68" s="2" t="s">
        <v>124</v>
      </c>
      <c r="D68" s="2" t="s">
        <v>125</v>
      </c>
      <c r="E68" s="10" t="s">
        <v>78</v>
      </c>
      <c r="F68" s="2" t="s">
        <v>11</v>
      </c>
      <c r="G68" s="26">
        <v>0</v>
      </c>
      <c r="H68" s="27">
        <v>2310</v>
      </c>
      <c r="I68" s="28">
        <v>2310</v>
      </c>
      <c r="J68" s="26">
        <f>SUM(G$3:G68)</f>
        <v>221380</v>
      </c>
      <c r="K68" s="27">
        <f>SUM(H$3:H68)</f>
        <v>2824510</v>
      </c>
      <c r="L68" s="28">
        <f>SUM(I$3:I68)</f>
        <v>3045890</v>
      </c>
      <c r="M68" s="29">
        <f t="shared" si="6"/>
        <v>100</v>
      </c>
      <c r="N68" s="30">
        <f t="shared" si="7"/>
        <v>99.698910004800496</v>
      </c>
      <c r="O68" s="31">
        <f t="shared" si="8"/>
        <v>99.720732577707054</v>
      </c>
    </row>
    <row r="69" spans="1:15" ht="30" customHeight="1" x14ac:dyDescent="0.25">
      <c r="A69" s="48" t="s">
        <v>142</v>
      </c>
      <c r="B69" s="5">
        <v>67</v>
      </c>
      <c r="C69" s="1" t="s">
        <v>126</v>
      </c>
      <c r="D69" s="1" t="s">
        <v>126</v>
      </c>
      <c r="E69" s="9" t="s">
        <v>78</v>
      </c>
      <c r="F69" s="1" t="s">
        <v>11</v>
      </c>
      <c r="G69" s="20">
        <v>0</v>
      </c>
      <c r="H69" s="21">
        <v>2240</v>
      </c>
      <c r="I69" s="22">
        <v>2240</v>
      </c>
      <c r="J69" s="20">
        <f>SUM(G$3:G69)</f>
        <v>221380</v>
      </c>
      <c r="K69" s="21">
        <f>SUM(H$3:H69)</f>
        <v>2826750</v>
      </c>
      <c r="L69" s="22">
        <f>SUM(I$3:I69)</f>
        <v>3048130</v>
      </c>
      <c r="M69" s="23">
        <f t="shared" si="6"/>
        <v>100</v>
      </c>
      <c r="N69" s="24">
        <f t="shared" si="7"/>
        <v>99.777977014090865</v>
      </c>
      <c r="O69" s="25">
        <f t="shared" si="8"/>
        <v>99.794068923068863</v>
      </c>
    </row>
    <row r="70" spans="1:15" ht="30" customHeight="1" x14ac:dyDescent="0.25">
      <c r="A70" s="47" t="s">
        <v>141</v>
      </c>
      <c r="B70" s="6">
        <v>68</v>
      </c>
      <c r="C70" s="2" t="s">
        <v>127</v>
      </c>
      <c r="D70" s="2" t="s">
        <v>127</v>
      </c>
      <c r="E70" s="10" t="s">
        <v>48</v>
      </c>
      <c r="F70" s="2" t="s">
        <v>11</v>
      </c>
      <c r="G70" s="26">
        <v>0</v>
      </c>
      <c r="H70" s="27">
        <v>2160</v>
      </c>
      <c r="I70" s="28">
        <v>2160</v>
      </c>
      <c r="J70" s="26">
        <f>SUM(G$3:G70)</f>
        <v>221380</v>
      </c>
      <c r="K70" s="27">
        <f>SUM(H$3:H70)</f>
        <v>2828910</v>
      </c>
      <c r="L70" s="28">
        <f>SUM(I$3:I70)</f>
        <v>3050290</v>
      </c>
      <c r="M70" s="29">
        <f t="shared" si="6"/>
        <v>100</v>
      </c>
      <c r="N70" s="30">
        <f t="shared" si="7"/>
        <v>99.854220201620876</v>
      </c>
      <c r="O70" s="31">
        <f t="shared" si="8"/>
        <v>99.864786113239177</v>
      </c>
    </row>
    <row r="71" spans="1:15" ht="30" customHeight="1" x14ac:dyDescent="0.25">
      <c r="A71" s="47" t="s">
        <v>141</v>
      </c>
      <c r="B71" s="5">
        <v>69</v>
      </c>
      <c r="C71" s="1" t="s">
        <v>128</v>
      </c>
      <c r="D71" s="1" t="s">
        <v>91</v>
      </c>
      <c r="E71" s="9" t="s">
        <v>48</v>
      </c>
      <c r="F71" s="1" t="s">
        <v>17</v>
      </c>
      <c r="G71" s="20">
        <v>0</v>
      </c>
      <c r="H71" s="21">
        <v>2090</v>
      </c>
      <c r="I71" s="22">
        <v>2090</v>
      </c>
      <c r="J71" s="20">
        <f>SUM(G$3:G71)</f>
        <v>221380</v>
      </c>
      <c r="K71" s="21">
        <f>SUM(H$3:H71)</f>
        <v>2831000</v>
      </c>
      <c r="L71" s="22">
        <f>SUM(I$3:I71)</f>
        <v>3052380</v>
      </c>
      <c r="M71" s="23">
        <f t="shared" si="6"/>
        <v>100</v>
      </c>
      <c r="N71" s="24">
        <f t="shared" si="7"/>
        <v>99.927992545110556</v>
      </c>
      <c r="O71" s="25">
        <f t="shared" si="8"/>
        <v>99.933211542616931</v>
      </c>
    </row>
    <row r="72" spans="1:15" ht="30" customHeight="1" x14ac:dyDescent="0.25">
      <c r="A72" s="48" t="s">
        <v>142</v>
      </c>
      <c r="B72" s="6">
        <v>70</v>
      </c>
      <c r="C72" s="2" t="s">
        <v>129</v>
      </c>
      <c r="D72" s="2" t="s">
        <v>130</v>
      </c>
      <c r="E72" s="10" t="s">
        <v>78</v>
      </c>
      <c r="F72" s="2" t="s">
        <v>17</v>
      </c>
      <c r="G72" s="26">
        <v>0</v>
      </c>
      <c r="H72" s="27">
        <v>2040</v>
      </c>
      <c r="I72" s="28">
        <v>2040</v>
      </c>
      <c r="J72" s="26">
        <f>SUM(G$3:G72)</f>
        <v>221380</v>
      </c>
      <c r="K72" s="27">
        <f>SUM(H$3:H72)</f>
        <v>2833040</v>
      </c>
      <c r="L72" s="28">
        <f>SUM(I$3:I72)</f>
        <v>3054420</v>
      </c>
      <c r="M72" s="29">
        <f t="shared" si="6"/>
        <v>100</v>
      </c>
      <c r="N72" s="30">
        <f t="shared" si="7"/>
        <v>100</v>
      </c>
      <c r="O72" s="31">
        <f t="shared" si="8"/>
        <v>100</v>
      </c>
    </row>
    <row r="73" spans="1:15" ht="40" customHeight="1" x14ac:dyDescent="0.25">
      <c r="F73" s="19" t="s">
        <v>131</v>
      </c>
      <c r="G73" s="36">
        <f>SUM(G3:G72)</f>
        <v>221380</v>
      </c>
      <c r="H73" s="37">
        <f>SUM(H3:H72)</f>
        <v>2833040</v>
      </c>
      <c r="I73" s="38">
        <f>SUM(I3:I72)</f>
        <v>3054420</v>
      </c>
      <c r="J73" s="39"/>
      <c r="K73" s="40"/>
      <c r="L73" s="41"/>
      <c r="M73" s="42"/>
      <c r="N73" s="43"/>
      <c r="O73" s="41"/>
    </row>
  </sheetData>
  <autoFilter ref="A2:O73" xr:uid="{21889D86-D8F4-41FC-A9CE-ED00A8DAC379}">
    <sortState xmlns:xlrd2="http://schemas.microsoft.com/office/spreadsheetml/2017/richdata2" ref="A3:O73">
      <sortCondition ref="B2"/>
    </sortState>
  </autoFilter>
  <mergeCells count="3">
    <mergeCell ref="J1:L1"/>
    <mergeCell ref="M1:O1"/>
    <mergeCell ref="G1:I1"/>
  </mergeCells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5F76D734AC694A839E50258979BEF8" ma:contentTypeVersion="18" ma:contentTypeDescription="Utwórz nowy dokument." ma:contentTypeScope="" ma:versionID="9d823f1cae31ccc6d7dd06046c9abfde">
  <xsd:schema xmlns:xsd="http://www.w3.org/2001/XMLSchema" xmlns:xs="http://www.w3.org/2001/XMLSchema" xmlns:p="http://schemas.microsoft.com/office/2006/metadata/properties" xmlns:ns2="ea5fa1ac-7323-418b-8ff9-14d1d5b3a162" xmlns:ns3="84051b18-8e1e-48cd-af32-5461e618d9cb" xmlns:ns4="http://schemas.microsoft.com/sharepoint/v4" targetNamespace="http://schemas.microsoft.com/office/2006/metadata/properties" ma:root="true" ma:fieldsID="090edad65a99b58feea69a330aebd1f0" ns2:_="" ns3:_="" ns4:_="">
    <xsd:import namespace="ea5fa1ac-7323-418b-8ff9-14d1d5b3a162"/>
    <xsd:import namespace="84051b18-8e1e-48cd-af32-5461e618d9c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IconOverlay" minOccurs="0"/>
                <xsd:element ref="ns2:MediaServiceLocation" minOccurs="0"/>
                <xsd:element ref="ns2:MediaLengthInSeconds" minOccurs="0"/>
                <xsd:element ref="ns2: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fa1ac-7323-418b-8ff9-14d1d5b3a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Data" ma:index="22" nillable="true" ma:displayName="Data" ma:format="DateTime" ma:internalName="Data">
      <xsd:simpleType>
        <xsd:restriction base="dms:DateTime"/>
      </xsd:simpleType>
    </xsd:element>
    <xsd:element name="lcf76f155ced4ddcb4097134ff3c332f" ma:index="24" nillable="true" ma:taxonomy="true" ma:internalName="lcf76f155ced4ddcb4097134ff3c332f" ma:taxonomyFieldName="MediaServiceImageTags" ma:displayName="Tagi obrazów" ma:readOnly="false" ma:fieldId="{5cf76f15-5ced-4ddc-b409-7134ff3c332f}" ma:taxonomyMulti="true" ma:sspId="7a1b589a-3ad7-4df7-b6b5-7fb08430e4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051b18-8e1e-48cd-af32-5461e618d9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f611d92-47e3-4b1b-aaef-04dafca01d4d}" ma:internalName="TaxCatchAll" ma:showField="CatchAllData" ma:web="84051b18-8e1e-48cd-af32-5461e618d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4F8B06-C0AD-4FF9-B931-074378C574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5fa1ac-7323-418b-8ff9-14d1d5b3a162"/>
    <ds:schemaRef ds:uri="84051b18-8e1e-48cd-af32-5461e618d9c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96A639-E5CA-4F4A-BEBF-5C22D0C3D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2020_ranking_Cl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Czupryniak</dc:creator>
  <cp:lastModifiedBy>Katarzyna Czupryniak</cp:lastModifiedBy>
  <dcterms:created xsi:type="dcterms:W3CDTF">2023-03-24T08:45:36Z</dcterms:created>
  <dcterms:modified xsi:type="dcterms:W3CDTF">2023-04-03T13:08:09Z</dcterms:modified>
</cp:coreProperties>
</file>