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Instrukcja wypełniania" sheetId="1" r:id="rId1"/>
    <sheet name="Cash flow" sheetId="2" r:id="rId2"/>
  </sheets>
  <definedNames>
    <definedName name="_xlnm.Print_Area" localSheetId="1">'Cash flow'!$A$1:$AQ$63</definedName>
    <definedName name="_xlnm.Print_Area" localSheetId="0">'Instrukcja wypełniania'!$A$1:$G$33</definedName>
  </definedNames>
  <calcPr fullCalcOnLoad="1"/>
</workbook>
</file>

<file path=xl/sharedStrings.xml><?xml version="1.0" encoding="utf-8"?>
<sst xmlns="http://schemas.openxmlformats.org/spreadsheetml/2006/main" count="151" uniqueCount="45">
  <si>
    <t>Miesiąc</t>
  </si>
  <si>
    <t>Rok</t>
  </si>
  <si>
    <t>Wpływy środków pieniężnych w miesiącu:</t>
  </si>
  <si>
    <t>Razem wypływy środków pieniężnych w miesiącu</t>
  </si>
  <si>
    <t>Wypływy środków pieniężnych w miesiącu:</t>
  </si>
  <si>
    <t>Razem wpływy środków pieniężnych w miesiącu</t>
  </si>
  <si>
    <t>Środki pieniężne na POCZĄTEK MIESIĄCA</t>
  </si>
  <si>
    <t>Środki pieniężne na KONIEC MIESIĄCA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</si>
  <si>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cash flow (zielone pole po prawej)</t>
    </r>
  </si>
  <si>
    <r>
      <t xml:space="preserve">Wstaw </t>
    </r>
    <r>
      <rPr>
        <b/>
        <sz val="11"/>
        <rFont val="Arial"/>
        <family val="2"/>
      </rPr>
      <t>nazwę projektu</t>
    </r>
    <r>
      <rPr>
        <sz val="11"/>
        <rFont val="Arial"/>
        <family val="2"/>
      </rPr>
      <t>, jeśli chcesz przygotować cash flow tylko dla wybranego projektu (zielone pole po prawej)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</si>
  <si>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</si>
  <si>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</si>
  <si>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</si>
  <si>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</si>
  <si>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</si>
  <si>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</si>
  <si>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</si>
  <si>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</si>
  <si>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</si>
  <si>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</si>
  <si>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</si>
  <si>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</si>
  <si>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CASH FLOW</t>
  </si>
  <si>
    <t>W modelu można planować cash flow za okres od 1 miesiąca do 3 lat</t>
  </si>
  <si>
    <t>Wybór okresu w latach, na który planujemy cash flow:</t>
  </si>
  <si>
    <t>Dokładne określenie okresu, na który planujenmy cash flow:</t>
  </si>
  <si>
    <r>
      <t xml:space="preserve">Wybierz </t>
    </r>
    <r>
      <rPr>
        <b/>
        <sz val="11"/>
        <rFont val="Arial"/>
        <family val="2"/>
      </rPr>
      <t>miesiąc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rok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od którego zaczynasz planowanie cash flow</t>
    </r>
    <r>
      <rPr>
        <sz val="11"/>
        <rFont val="Arial"/>
        <family val="2"/>
      </rPr>
      <t>. Klikaj na zielone komórki po prawej stronie, następnie na strzałkę i wybieraj kursorem okres z rozwijanej listy</t>
    </r>
  </si>
  <si>
    <r>
      <t xml:space="preserve">Wybierz </t>
    </r>
    <r>
      <rPr>
        <b/>
        <sz val="11"/>
        <rFont val="Arial"/>
        <family val="2"/>
      </rPr>
      <t>miesiąc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rok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do którego planujesz cash flow</t>
    </r>
    <r>
      <rPr>
        <sz val="11"/>
        <rFont val="Arial"/>
        <family val="2"/>
      </rPr>
      <t>. Klikaj na zielone komórki po prawej stronie, następnie na strzałkę i wybieraj kursorem okres z rozwijanej listy</t>
    </r>
  </si>
  <si>
    <t>Miesiące nie wbrane do okresu planowania cash flow zostaną automatycznie wypełnione szarym kolorem</t>
  </si>
  <si>
    <t>Określenie kwoty środków pieniężnych na początek okresu, na który planujemy cash flow</t>
  </si>
  <si>
    <t>Wstawianie kwot wpływów i wypływów środków pieniężnych</t>
  </si>
  <si>
    <r>
      <t>Na zakładce "</t>
    </r>
    <r>
      <rPr>
        <b/>
        <sz val="11"/>
        <rFont val="Arial"/>
        <family val="2"/>
      </rPr>
      <t>Cash flow</t>
    </r>
    <r>
      <rPr>
        <sz val="11"/>
        <rFont val="Arial"/>
        <family val="2"/>
      </rPr>
      <t xml:space="preserve">", w </t>
    </r>
    <r>
      <rPr>
        <b/>
        <sz val="11"/>
        <rFont val="Arial"/>
        <family val="2"/>
      </rPr>
      <t>kolumnach poszczególnych miesięcy</t>
    </r>
    <r>
      <rPr>
        <sz val="11"/>
        <rFont val="Arial"/>
        <family val="2"/>
      </rPr>
      <t xml:space="preserve">, w zielonych polach wstawiaj </t>
    </r>
    <r>
      <rPr>
        <b/>
        <sz val="11"/>
        <rFont val="Arial"/>
        <family val="2"/>
      </rPr>
      <t>kwoty wpływów i wydatków</t>
    </r>
    <r>
      <rPr>
        <sz val="11"/>
        <rFont val="Arial"/>
        <family val="2"/>
      </rPr>
      <t xml:space="preserve"> (wszystkie kwoty ze znakiem dodatnim)</t>
    </r>
  </si>
  <si>
    <r>
      <t>Jeżeli po wstawieniu wpływów i wydatków saldo środków pieniężnych będzie ujemne w danym miesiącu wtedy u dołu kolumny pojawi się komunikat: "</t>
    </r>
    <r>
      <rPr>
        <b/>
        <sz val="11"/>
        <color indexed="10"/>
        <rFont val="Arial"/>
        <family val="2"/>
      </rPr>
      <t>Uwaga !!! W tym miesiącu zabraknie środków pieniężnych</t>
    </r>
    <r>
      <rPr>
        <sz val="11"/>
        <rFont val="Arial"/>
        <family val="2"/>
      </rPr>
      <t>"</t>
    </r>
  </si>
  <si>
    <t>Druk cash flow</t>
  </si>
  <si>
    <r>
      <t>Standardowo został ustawiony obszar wydruku dla jednego roku kalendarzowego na zakładce "</t>
    </r>
    <r>
      <rPr>
        <b/>
        <sz val="11"/>
        <rFont val="Arial"/>
        <family val="2"/>
      </rPr>
      <t>Cash flow</t>
    </r>
    <r>
      <rPr>
        <sz val="11"/>
        <rFont val="Arial"/>
        <family val="2"/>
      </rPr>
      <t>". Jeśli druk ma objąć cash flow za dłuższe okresy musisz ustawić obszar wydruku zgodnie ze swoimi preferencjami.</t>
    </r>
  </si>
  <si>
    <t>RAZEM</t>
  </si>
  <si>
    <r>
      <t xml:space="preserve">Cash flow został standardowo ustawiony na </t>
    </r>
    <r>
      <rPr>
        <b/>
        <sz val="11"/>
        <rFont val="Arial"/>
        <family val="2"/>
      </rPr>
      <t>pełny rok kalendarzowy</t>
    </r>
  </si>
  <si>
    <r>
      <t xml:space="preserve">Jeżeli jednak twój cash flow obejmuje okres zawierający się </t>
    </r>
    <r>
      <rPr>
        <b/>
        <sz val="11"/>
        <rFont val="Arial"/>
        <family val="2"/>
      </rPr>
      <t>w całości lub częściowo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 2 latach kalendarzowych</t>
    </r>
    <r>
      <rPr>
        <sz val="11"/>
        <rFont val="Arial"/>
        <family val="2"/>
      </rPr>
      <t xml:space="preserve"> naciśnij na zakładce "</t>
    </r>
    <r>
      <rPr>
        <b/>
        <sz val="11"/>
        <rFont val="Arial"/>
        <family val="2"/>
      </rPr>
      <t>Cash flow</t>
    </r>
    <r>
      <rPr>
        <sz val="11"/>
        <rFont val="Arial"/>
        <family val="2"/>
      </rPr>
      <t xml:space="preserve">" </t>
    </r>
    <r>
      <rPr>
        <b/>
        <sz val="11"/>
        <rFont val="Arial"/>
        <family val="2"/>
      </rPr>
      <t xml:space="preserve">kwadrat ze znakiem "+", nad kolumną AD. </t>
    </r>
    <r>
      <rPr>
        <sz val="11"/>
        <rFont val="Arial"/>
        <family val="2"/>
      </rPr>
      <t>Kolumny z dodatkowym rokiem rozwiną się automatycznie.</t>
    </r>
  </si>
  <si>
    <r>
      <t xml:space="preserve">Jeżeli jednak twój cash flow obejmuje okres zawierający się </t>
    </r>
    <r>
      <rPr>
        <b/>
        <sz val="11"/>
        <rFont val="Arial"/>
        <family val="2"/>
      </rPr>
      <t>w całości lub częściowo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w 3 latach kalendarzowych</t>
    </r>
    <r>
      <rPr>
        <sz val="11"/>
        <rFont val="Arial"/>
        <family val="2"/>
      </rPr>
      <t xml:space="preserve"> naciśnij na zakładce "</t>
    </r>
    <r>
      <rPr>
        <b/>
        <sz val="11"/>
        <rFont val="Arial"/>
        <family val="2"/>
      </rPr>
      <t>Cash flow</t>
    </r>
    <r>
      <rPr>
        <sz val="11"/>
        <rFont val="Arial"/>
        <family val="2"/>
      </rPr>
      <t xml:space="preserve">" </t>
    </r>
    <r>
      <rPr>
        <b/>
        <sz val="11"/>
        <rFont val="Arial"/>
        <family val="2"/>
      </rPr>
      <t>kwadrat ze znakiem "+", nad kolumną AR.</t>
    </r>
    <r>
      <rPr>
        <sz val="11"/>
        <rFont val="Arial"/>
        <family val="2"/>
      </rPr>
      <t xml:space="preserve"> Kolumny z dodatkowymi latami rozwiną się automatycznie.</t>
    </r>
  </si>
  <si>
    <t>Ponowne użycie modelu</t>
  </si>
  <si>
    <t>Pamiętaj, żeby wykasować komórki z kwotami wpływów i wydatków przed ponownym wykorzystaniem modelu dla innej organizacji lub projektu</t>
  </si>
  <si>
    <r>
      <t>Na zakładce "</t>
    </r>
    <r>
      <rPr>
        <b/>
        <sz val="11"/>
        <rFont val="Arial"/>
        <family val="2"/>
      </rPr>
      <t>Cash flow</t>
    </r>
    <r>
      <rPr>
        <sz val="11"/>
        <rFont val="Arial"/>
        <family val="2"/>
      </rPr>
      <t xml:space="preserve">", w </t>
    </r>
    <r>
      <rPr>
        <b/>
        <sz val="11"/>
        <rFont val="Arial"/>
        <family val="2"/>
      </rPr>
      <t>kolumnie B</t>
    </r>
    <r>
      <rPr>
        <sz val="11"/>
        <rFont val="Arial"/>
        <family val="2"/>
      </rPr>
      <t xml:space="preserve">, w zielonych polach wstawiaj </t>
    </r>
    <r>
      <rPr>
        <b/>
        <sz val="11"/>
        <rFont val="Arial"/>
        <family val="2"/>
      </rPr>
      <t xml:space="preserve">opisy wpływów </t>
    </r>
    <r>
      <rPr>
        <sz val="11"/>
        <rFont val="Arial"/>
        <family val="2"/>
      </rPr>
      <t>(np. dotacje, składki członkowskie, darowizny o osób fizycznych, darowizny od osób prawnych, zbiórki publiczne, odestko bankowe itp.)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i</t>
    </r>
    <r>
      <rPr>
        <b/>
        <sz val="11"/>
        <rFont val="Arial"/>
        <family val="2"/>
      </rPr>
      <t xml:space="preserve"> wydatków </t>
    </r>
    <r>
      <rPr>
        <sz val="11"/>
        <rFont val="Arial"/>
        <family val="2"/>
      </rPr>
      <t>(np. wynagrodzenia i ZUS, zakup materiałów biurowych, podróże służbowe, czynsz za lokal, opłaty za energię elektryczną, telefony, materiały promocyjne, usługi prawne i księgowe, ubezpieczenia, opłaty notarialne i sądowe itd.)</t>
    </r>
  </si>
  <si>
    <t>…</t>
  </si>
  <si>
    <t>Instrukcja użycia modelu do planowania cash flow</t>
  </si>
  <si>
    <r>
      <t>Jeżeli potrzebujesz</t>
    </r>
    <r>
      <rPr>
        <b/>
        <sz val="11"/>
        <rFont val="Arial"/>
        <family val="2"/>
      </rPr>
      <t xml:space="preserve"> więcej linii</t>
    </r>
    <r>
      <rPr>
        <sz val="11"/>
        <rFont val="Arial"/>
        <family val="2"/>
      </rPr>
      <t xml:space="preserve"> do planowania wydatków i wpłwów na zakładce "</t>
    </r>
    <r>
      <rPr>
        <b/>
        <sz val="11"/>
        <rFont val="Arial"/>
        <family val="2"/>
      </rPr>
      <t>Cash flow</t>
    </r>
    <r>
      <rPr>
        <sz val="11"/>
        <rFont val="Arial"/>
        <family val="2"/>
      </rPr>
      <t xml:space="preserve">" -  wstawiaj dodatkowe linie sam.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</si>
</sst>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_ ;[Red]\-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Czcionka tekstu podstawowego"/>
      <family val="0"/>
    </font>
    <font>
      <b/>
      <i/>
      <sz val="11"/>
      <color indexed="52"/>
      <name val="Arial"/>
      <family val="2"/>
    </font>
    <font>
      <sz val="12"/>
      <name val="Calibri"/>
      <family val="2"/>
    </font>
    <font>
      <b/>
      <i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A4DE"/>
      <name val="Arial"/>
      <family val="2"/>
    </font>
    <font>
      <sz val="11"/>
      <color theme="1"/>
      <name val="Arial"/>
      <family val="2"/>
    </font>
    <font>
      <b/>
      <sz val="12"/>
      <color theme="1"/>
      <name val="Czcionka tekstu podstawowego"/>
      <family val="0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zcionka tekstu podstawowego"/>
      <family val="0"/>
    </font>
    <font>
      <b/>
      <i/>
      <sz val="11"/>
      <color rgb="FFFD9E00"/>
      <name val="Arial"/>
      <family val="2"/>
    </font>
    <font>
      <b/>
      <i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medium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165" fontId="2" fillId="34" borderId="11" xfId="0" applyNumberFormat="1" applyFont="1" applyFill="1" applyBorder="1" applyAlignment="1" applyProtection="1">
      <alignment wrapText="1"/>
      <protection locked="0"/>
    </xf>
    <xf numFmtId="165" fontId="2" fillId="34" borderId="12" xfId="0" applyNumberFormat="1" applyFont="1" applyFill="1" applyBorder="1" applyAlignment="1" applyProtection="1">
      <alignment wrapText="1"/>
      <protection locked="0"/>
    </xf>
    <xf numFmtId="164" fontId="2" fillId="34" borderId="13" xfId="0" applyNumberFormat="1" applyFont="1" applyFill="1" applyBorder="1" applyAlignment="1" applyProtection="1">
      <alignment horizontal="left" wrapText="1" indent="2"/>
      <protection locked="0"/>
    </xf>
    <xf numFmtId="166" fontId="4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33" borderId="14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horizontal="left" indent="1"/>
      <protection/>
    </xf>
    <xf numFmtId="165" fontId="49" fillId="33" borderId="16" xfId="0" applyNumberFormat="1" applyFont="1" applyFill="1" applyBorder="1" applyAlignment="1" applyProtection="1">
      <alignment/>
      <protection/>
    </xf>
    <xf numFmtId="165" fontId="49" fillId="33" borderId="17" xfId="0" applyNumberFormat="1" applyFont="1" applyFill="1" applyBorder="1" applyAlignment="1" applyProtection="1">
      <alignment/>
      <protection/>
    </xf>
    <xf numFmtId="165" fontId="51" fillId="33" borderId="18" xfId="0" applyNumberFormat="1" applyFont="1" applyFill="1" applyBorder="1" applyAlignment="1" applyProtection="1">
      <alignment vertical="center"/>
      <protection/>
    </xf>
    <xf numFmtId="165" fontId="51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6" fontId="0" fillId="0" borderId="0" xfId="0" applyNumberFormat="1" applyAlignment="1" applyProtection="1">
      <alignment/>
      <protection/>
    </xf>
    <xf numFmtId="166" fontId="52" fillId="0" borderId="0" xfId="0" applyNumberFormat="1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left" wrapText="1"/>
      <protection/>
    </xf>
    <xf numFmtId="0" fontId="51" fillId="33" borderId="20" xfId="0" applyNumberFormat="1" applyFont="1" applyFill="1" applyBorder="1" applyAlignment="1" applyProtection="1">
      <alignment horizontal="center" vertical="center"/>
      <protection/>
    </xf>
    <xf numFmtId="0" fontId="51" fillId="33" borderId="21" xfId="0" applyNumberFormat="1" applyFont="1" applyFill="1" applyBorder="1" applyAlignment="1" applyProtection="1">
      <alignment horizontal="center" vertical="center"/>
      <protection/>
    </xf>
    <xf numFmtId="0" fontId="51" fillId="33" borderId="22" xfId="0" applyNumberFormat="1" applyFont="1" applyFill="1" applyBorder="1" applyAlignment="1" applyProtection="1">
      <alignment horizontal="center"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165" fontId="4" fillId="0" borderId="24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 horizontal="center"/>
      <protection/>
    </xf>
    <xf numFmtId="0" fontId="49" fillId="0" borderId="0" xfId="0" applyNumberFormat="1" applyFont="1" applyAlignment="1" applyProtection="1">
      <alignment horizontal="center"/>
      <protection/>
    </xf>
    <xf numFmtId="0" fontId="2" fillId="33" borderId="25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2" fillId="35" borderId="0" xfId="0" applyFont="1" applyFill="1" applyBorder="1" applyAlignment="1" quotePrefix="1">
      <alignment horizontal="center" vertical="center"/>
    </xf>
    <xf numFmtId="0" fontId="2" fillId="35" borderId="0" xfId="0" applyFont="1" applyFill="1" applyBorder="1" applyAlignment="1">
      <alignment vertical="center"/>
    </xf>
    <xf numFmtId="165" fontId="51" fillId="33" borderId="26" xfId="0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166" fontId="51" fillId="33" borderId="27" xfId="0" applyNumberFormat="1" applyFont="1" applyFill="1" applyBorder="1" applyAlignment="1" applyProtection="1">
      <alignment horizontal="center" vertical="center"/>
      <protection/>
    </xf>
    <xf numFmtId="166" fontId="51" fillId="33" borderId="28" xfId="0" applyNumberFormat="1" applyFont="1" applyFill="1" applyBorder="1" applyAlignment="1" applyProtection="1">
      <alignment horizontal="center" vertical="center"/>
      <protection/>
    </xf>
    <xf numFmtId="166" fontId="51" fillId="33" borderId="29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164" fontId="2" fillId="34" borderId="30" xfId="0" applyNumberFormat="1" applyFont="1" applyFill="1" applyBorder="1" applyAlignment="1" applyProtection="1">
      <alignment horizontal="left" wrapText="1" indent="2"/>
      <protection locked="0"/>
    </xf>
    <xf numFmtId="165" fontId="2" fillId="34" borderId="31" xfId="0" applyNumberFormat="1" applyFont="1" applyFill="1" applyBorder="1" applyAlignment="1" applyProtection="1">
      <alignment wrapText="1"/>
      <protection locked="0"/>
    </xf>
    <xf numFmtId="165" fontId="2" fillId="34" borderId="32" xfId="0" applyNumberFormat="1" applyFont="1" applyFill="1" applyBorder="1" applyAlignment="1" applyProtection="1">
      <alignment wrapText="1"/>
      <protection locked="0"/>
    </xf>
    <xf numFmtId="164" fontId="2" fillId="34" borderId="30" xfId="0" applyNumberFormat="1" applyFont="1" applyFill="1" applyBorder="1" applyAlignment="1" applyProtection="1">
      <alignment horizontal="left" wrapText="1" indent="2"/>
      <protection/>
    </xf>
    <xf numFmtId="165" fontId="2" fillId="34" borderId="31" xfId="0" applyNumberFormat="1" applyFont="1" applyFill="1" applyBorder="1" applyAlignment="1" applyProtection="1">
      <alignment wrapText="1"/>
      <protection/>
    </xf>
    <xf numFmtId="165" fontId="2" fillId="34" borderId="32" xfId="0" applyNumberFormat="1" applyFont="1" applyFill="1" applyBorder="1" applyAlignment="1" applyProtection="1">
      <alignment wrapText="1"/>
      <protection/>
    </xf>
    <xf numFmtId="0" fontId="51" fillId="33" borderId="33" xfId="0" applyNumberFormat="1" applyFont="1" applyFill="1" applyBorder="1" applyAlignment="1" applyProtection="1">
      <alignment horizontal="center" vertical="center"/>
      <protection/>
    </xf>
    <xf numFmtId="166" fontId="51" fillId="33" borderId="34" xfId="0" applyNumberFormat="1" applyFont="1" applyFill="1" applyBorder="1" applyAlignment="1" applyProtection="1">
      <alignment horizontal="center" vertical="center"/>
      <protection/>
    </xf>
    <xf numFmtId="0" fontId="51" fillId="33" borderId="35" xfId="0" applyNumberFormat="1" applyFont="1" applyFill="1" applyBorder="1" applyAlignment="1" applyProtection="1">
      <alignment horizontal="center" vertical="center"/>
      <protection/>
    </xf>
    <xf numFmtId="166" fontId="51" fillId="33" borderId="36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Alignment="1" applyProtection="1">
      <alignment horizontal="center"/>
      <protection/>
    </xf>
    <xf numFmtId="166" fontId="51" fillId="0" borderId="0" xfId="0" applyNumberFormat="1" applyFont="1" applyAlignment="1" applyProtection="1">
      <alignment/>
      <protection/>
    </xf>
    <xf numFmtId="165" fontId="4" fillId="33" borderId="19" xfId="0" applyNumberFormat="1" applyFont="1" applyFill="1" applyBorder="1" applyAlignment="1" applyProtection="1">
      <alignment horizontal="right" vertical="center" wrapText="1"/>
      <protection/>
    </xf>
    <xf numFmtId="165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165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165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37" xfId="0" applyFont="1" applyFill="1" applyBorder="1" applyAlignment="1" applyProtection="1">
      <alignment horizontal="left" indent="1"/>
      <protection/>
    </xf>
    <xf numFmtId="165" fontId="51" fillId="33" borderId="38" xfId="0" applyNumberFormat="1" applyFont="1" applyFill="1" applyBorder="1" applyAlignment="1" applyProtection="1">
      <alignment/>
      <protection/>
    </xf>
    <xf numFmtId="165" fontId="51" fillId="33" borderId="39" xfId="0" applyNumberFormat="1" applyFont="1" applyFill="1" applyBorder="1" applyAlignment="1" applyProtection="1">
      <alignment/>
      <protection/>
    </xf>
    <xf numFmtId="165" fontId="49" fillId="33" borderId="4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vertical="center"/>
    </xf>
    <xf numFmtId="0" fontId="3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left" vertical="center" wrapText="1" indent="1"/>
    </xf>
    <xf numFmtId="0" fontId="3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165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165" fontId="49" fillId="33" borderId="42" xfId="0" applyNumberFormat="1" applyFont="1" applyFill="1" applyBorder="1" applyAlignment="1" applyProtection="1">
      <alignment/>
      <protection/>
    </xf>
    <xf numFmtId="165" fontId="2" fillId="34" borderId="13" xfId="0" applyNumberFormat="1" applyFont="1" applyFill="1" applyBorder="1" applyAlignment="1" applyProtection="1">
      <alignment wrapText="1"/>
      <protection locked="0"/>
    </xf>
    <xf numFmtId="165" fontId="2" fillId="34" borderId="30" xfId="0" applyNumberFormat="1" applyFont="1" applyFill="1" applyBorder="1" applyAlignment="1" applyProtection="1">
      <alignment wrapText="1"/>
      <protection locked="0"/>
    </xf>
    <xf numFmtId="165" fontId="51" fillId="33" borderId="37" xfId="0" applyNumberFormat="1" applyFont="1" applyFill="1" applyBorder="1" applyAlignment="1" applyProtection="1">
      <alignment/>
      <protection/>
    </xf>
    <xf numFmtId="165" fontId="2" fillId="34" borderId="30" xfId="0" applyNumberFormat="1" applyFont="1" applyFill="1" applyBorder="1" applyAlignment="1" applyProtection="1">
      <alignment wrapText="1"/>
      <protection/>
    </xf>
    <xf numFmtId="165" fontId="51" fillId="33" borderId="14" xfId="0" applyNumberFormat="1" applyFont="1" applyFill="1" applyBorder="1" applyAlignment="1" applyProtection="1">
      <alignment vertical="center"/>
      <protection/>
    </xf>
    <xf numFmtId="165" fontId="2" fillId="34" borderId="43" xfId="0" applyNumberFormat="1" applyFont="1" applyFill="1" applyBorder="1" applyAlignment="1" applyProtection="1">
      <alignment wrapText="1"/>
      <protection locked="0"/>
    </xf>
    <xf numFmtId="165" fontId="2" fillId="34" borderId="44" xfId="0" applyNumberFormat="1" applyFont="1" applyFill="1" applyBorder="1" applyAlignment="1" applyProtection="1">
      <alignment wrapText="1"/>
      <protection locked="0"/>
    </xf>
    <xf numFmtId="165" fontId="51" fillId="33" borderId="45" xfId="0" applyNumberFormat="1" applyFont="1" applyFill="1" applyBorder="1" applyAlignment="1" applyProtection="1">
      <alignment/>
      <protection/>
    </xf>
    <xf numFmtId="165" fontId="2" fillId="34" borderId="44" xfId="0" applyNumberFormat="1" applyFont="1" applyFill="1" applyBorder="1" applyAlignment="1" applyProtection="1">
      <alignment wrapText="1"/>
      <protection/>
    </xf>
    <xf numFmtId="165" fontId="4" fillId="33" borderId="46" xfId="0" applyNumberFormat="1" applyFont="1" applyFill="1" applyBorder="1" applyAlignment="1" applyProtection="1">
      <alignment wrapText="1"/>
      <protection/>
    </xf>
    <xf numFmtId="165" fontId="51" fillId="33" borderId="47" xfId="0" applyNumberFormat="1" applyFont="1" applyFill="1" applyBorder="1" applyAlignment="1" applyProtection="1">
      <alignment/>
      <protection/>
    </xf>
    <xf numFmtId="165" fontId="51" fillId="33" borderId="48" xfId="0" applyNumberFormat="1" applyFont="1" applyFill="1" applyBorder="1" applyAlignment="1" applyProtection="1">
      <alignment/>
      <protection/>
    </xf>
    <xf numFmtId="165" fontId="4" fillId="33" borderId="49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 applyProtection="1">
      <alignment horizontal="left" wrapText="1"/>
      <protection/>
    </xf>
    <xf numFmtId="0" fontId="5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0" xfId="0" applyFont="1" applyFill="1" applyBorder="1" applyAlignment="1">
      <alignment horizontal="left" wrapText="1" indent="1"/>
    </xf>
    <xf numFmtId="0" fontId="2" fillId="0" borderId="51" xfId="0" applyFont="1" applyFill="1" applyBorder="1" applyAlignment="1">
      <alignment horizontal="left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34" borderId="52" xfId="0" applyFont="1" applyFill="1" applyBorder="1" applyAlignment="1" applyProtection="1">
      <alignment horizontal="center" vertical="center"/>
      <protection locked="0"/>
    </xf>
    <xf numFmtId="0" fontId="2" fillId="34" borderId="53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ill>
        <patternFill>
          <bgColor theme="1" tint="0.14996999502182007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14996999502182007"/>
        </patternFill>
      </fill>
    </dxf>
    <dxf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B1:H72"/>
  <sheetViews>
    <sheetView showGridLines="0" tabSelected="1" zoomScale="90" zoomScaleNormal="90" zoomScalePageLayoutView="0" workbookViewId="0" topLeftCell="A1">
      <selection activeCell="B10" sqref="B10:D10"/>
    </sheetView>
  </sheetViews>
  <sheetFormatPr defaultColWidth="9" defaultRowHeight="14.25" outlineLevelRow="1"/>
  <cols>
    <col min="1" max="1" width="2.3984375" style="2" customWidth="1"/>
    <col min="2" max="2" width="53.09765625" style="7" customWidth="1"/>
    <col min="3" max="5" width="13.3984375" style="2" customWidth="1"/>
    <col min="6" max="6" width="11.69921875" style="2" customWidth="1"/>
    <col min="7" max="7" width="13.59765625" style="2" customWidth="1"/>
    <col min="8" max="16384" width="9" style="2" customWidth="1"/>
  </cols>
  <sheetData>
    <row r="1" ht="38.25" customHeight="1">
      <c r="B1" s="1" t="s">
        <v>43</v>
      </c>
    </row>
    <row r="2" ht="13.5" customHeight="1">
      <c r="B2" s="64" t="s">
        <v>23</v>
      </c>
    </row>
    <row r="3" s="88" customFormat="1" ht="7.5" customHeight="1">
      <c r="B3" s="87"/>
    </row>
    <row r="4" spans="2:7" ht="42.75" customHeight="1">
      <c r="B4" s="3" t="s">
        <v>8</v>
      </c>
      <c r="C4" s="94"/>
      <c r="D4" s="95"/>
      <c r="E4" s="95"/>
      <c r="F4" s="95"/>
      <c r="G4" s="96"/>
    </row>
    <row r="5" spans="2:7" ht="42.75" customHeight="1">
      <c r="B5" s="3" t="s">
        <v>9</v>
      </c>
      <c r="C5" s="94"/>
      <c r="D5" s="95"/>
      <c r="E5" s="95"/>
      <c r="F5" s="95"/>
      <c r="G5" s="96"/>
    </row>
    <row r="6" spans="2:6" ht="4.5" customHeight="1">
      <c r="B6" s="5"/>
      <c r="F6" s="4"/>
    </row>
    <row r="7" spans="2:5" s="4" customFormat="1" ht="20.25" customHeight="1">
      <c r="B7" s="64" t="s">
        <v>24</v>
      </c>
      <c r="E7" s="6"/>
    </row>
    <row r="8" spans="2:6" ht="22.5" customHeight="1">
      <c r="B8" s="91" t="s">
        <v>36</v>
      </c>
      <c r="C8" s="92"/>
      <c r="D8" s="93"/>
      <c r="F8" s="4"/>
    </row>
    <row r="9" spans="2:6" ht="9" customHeight="1">
      <c r="B9" s="85"/>
      <c r="C9" s="5"/>
      <c r="D9" s="5"/>
      <c r="F9" s="4"/>
    </row>
    <row r="10" spans="2:6" ht="50.25" customHeight="1">
      <c r="B10" s="91" t="s">
        <v>37</v>
      </c>
      <c r="C10" s="92"/>
      <c r="D10" s="93"/>
      <c r="F10" s="4"/>
    </row>
    <row r="11" ht="9" customHeight="1">
      <c r="F11" s="4"/>
    </row>
    <row r="12" spans="2:4" ht="50.25" customHeight="1">
      <c r="B12" s="91" t="s">
        <v>38</v>
      </c>
      <c r="C12" s="92"/>
      <c r="D12" s="93"/>
    </row>
    <row r="13" ht="19.5" customHeight="1"/>
    <row r="14" spans="2:4" ht="18.75" customHeight="1">
      <c r="B14" s="64" t="s">
        <v>25</v>
      </c>
      <c r="C14" s="6" t="s">
        <v>0</v>
      </c>
      <c r="D14" s="6" t="s">
        <v>1</v>
      </c>
    </row>
    <row r="15" spans="2:4" ht="60" customHeight="1">
      <c r="B15" s="3" t="s">
        <v>26</v>
      </c>
      <c r="C15" s="65" t="s">
        <v>10</v>
      </c>
      <c r="D15" s="65">
        <v>2014</v>
      </c>
    </row>
    <row r="16" spans="2:4" ht="57" customHeight="1">
      <c r="B16" s="66" t="s">
        <v>27</v>
      </c>
      <c r="C16" s="67" t="s">
        <v>21</v>
      </c>
      <c r="D16" s="67">
        <v>2014</v>
      </c>
    </row>
    <row r="17" spans="2:4" ht="33" customHeight="1">
      <c r="B17" s="97" t="s">
        <v>28</v>
      </c>
      <c r="C17" s="98"/>
      <c r="D17" s="99"/>
    </row>
    <row r="18" ht="13.5">
      <c r="B18" s="64"/>
    </row>
    <row r="19" ht="34.5" customHeight="1">
      <c r="B19" s="68" t="s">
        <v>29</v>
      </c>
    </row>
    <row r="20" spans="2:4" ht="28.5" customHeight="1">
      <c r="B20" s="89" t="str">
        <f>"Wstaw kwotę środków pieniężnych na początek okresu: "&amp;'Instrukcja wypełniania'!C15&amp;" "&amp;'Instrukcja wypełniania'!D15&amp;" (zielone pole po prawej)"</f>
        <v>Wstaw kwotę środków pieniężnych na początek okresu: Styczeń 2014 (zielone pole po prawej)</v>
      </c>
      <c r="C20" s="90"/>
      <c r="D20" s="69">
        <v>0</v>
      </c>
    </row>
    <row r="21" ht="13.5">
      <c r="B21" s="64"/>
    </row>
    <row r="22" spans="2:7" s="7" customFormat="1" ht="33" customHeight="1">
      <c r="B22" s="68" t="s">
        <v>30</v>
      </c>
      <c r="C22" s="2"/>
      <c r="D22" s="2"/>
      <c r="E22" s="2"/>
      <c r="F22" s="2"/>
      <c r="G22" s="2"/>
    </row>
    <row r="23" spans="2:4" ht="90.75" customHeight="1">
      <c r="B23" s="91" t="s">
        <v>41</v>
      </c>
      <c r="C23" s="92"/>
      <c r="D23" s="93"/>
    </row>
    <row r="24" spans="2:4" ht="35.25" customHeight="1">
      <c r="B24" s="91" t="s">
        <v>31</v>
      </c>
      <c r="C24" s="92"/>
      <c r="D24" s="93"/>
    </row>
    <row r="25" spans="2:4" ht="51" customHeight="1">
      <c r="B25" s="91" t="s">
        <v>32</v>
      </c>
      <c r="C25" s="92"/>
      <c r="D25" s="93"/>
    </row>
    <row r="26" spans="2:4" ht="45" customHeight="1">
      <c r="B26" s="91" t="s">
        <v>44</v>
      </c>
      <c r="C26" s="92"/>
      <c r="D26" s="93"/>
    </row>
    <row r="28" spans="2:7" s="7" customFormat="1" ht="21.75" customHeight="1">
      <c r="B28" s="68" t="s">
        <v>33</v>
      </c>
      <c r="C28" s="2"/>
      <c r="D28" s="2"/>
      <c r="E28" s="2"/>
      <c r="F28" s="2"/>
      <c r="G28" s="2"/>
    </row>
    <row r="29" spans="2:4" ht="48.75" customHeight="1">
      <c r="B29" s="91" t="s">
        <v>34</v>
      </c>
      <c r="C29" s="92"/>
      <c r="D29" s="93"/>
    </row>
    <row r="31" spans="2:7" s="7" customFormat="1" ht="21.75" customHeight="1">
      <c r="B31" s="68" t="s">
        <v>39</v>
      </c>
      <c r="C31" s="2"/>
      <c r="D31" s="2"/>
      <c r="E31" s="2"/>
      <c r="F31" s="2"/>
      <c r="G31" s="2"/>
    </row>
    <row r="32" spans="2:4" ht="48.75" customHeight="1">
      <c r="B32" s="91" t="s">
        <v>40</v>
      </c>
      <c r="C32" s="92"/>
      <c r="D32" s="93"/>
    </row>
    <row r="34" spans="4:5" ht="13.5" hidden="1" outlineLevel="1">
      <c r="D34" s="34">
        <f>D15+D35</f>
        <v>2015</v>
      </c>
      <c r="E34" s="34">
        <f>E35</f>
        <v>2026</v>
      </c>
    </row>
    <row r="35" spans="4:5" ht="13.5" hidden="1" outlineLevel="1">
      <c r="D35" s="35">
        <f>INDEX(D37:E48,D36,2)</f>
        <v>1</v>
      </c>
      <c r="E35" s="35">
        <f>VLOOKUP(1,$G$37:$H$72,2,FALSE)</f>
        <v>2026</v>
      </c>
    </row>
    <row r="36" spans="4:5" ht="13.5" hidden="1" outlineLevel="1">
      <c r="D36" s="34">
        <f>MATCH(C15,D37:D48,0)</f>
        <v>1</v>
      </c>
      <c r="E36" s="34">
        <f>MATCH(C16,D37:D48,0)</f>
        <v>12</v>
      </c>
    </row>
    <row r="37" spans="3:8" ht="13.5" hidden="1" outlineLevel="1">
      <c r="C37" s="2">
        <f>D15</f>
        <v>2014</v>
      </c>
      <c r="D37" s="9" t="s">
        <v>10</v>
      </c>
      <c r="E37" s="8">
        <v>1</v>
      </c>
      <c r="F37" s="8">
        <v>2014</v>
      </c>
      <c r="G37" s="2">
        <f aca="true" t="shared" si="0" ref="G37:G72">IF(AND(C37=$D$16,D37=$C$16),1,0)</f>
        <v>0</v>
      </c>
      <c r="H37" s="7">
        <f aca="true" t="shared" si="1" ref="H37:H72">C37+E37</f>
        <v>2015</v>
      </c>
    </row>
    <row r="38" spans="3:8" ht="13.5" hidden="1" outlineLevel="1">
      <c r="C38" s="2">
        <f>C37</f>
        <v>2014</v>
      </c>
      <c r="D38" s="9" t="s">
        <v>11</v>
      </c>
      <c r="E38" s="8">
        <v>2</v>
      </c>
      <c r="F38" s="8">
        <v>2015</v>
      </c>
      <c r="G38" s="2">
        <f t="shared" si="0"/>
        <v>0</v>
      </c>
      <c r="H38" s="7">
        <f t="shared" si="1"/>
        <v>2016</v>
      </c>
    </row>
    <row r="39" spans="3:8" ht="13.5" hidden="1" outlineLevel="1">
      <c r="C39" s="2">
        <f aca="true" t="shared" si="2" ref="C39:C72">C38</f>
        <v>2014</v>
      </c>
      <c r="D39" s="9" t="s">
        <v>12</v>
      </c>
      <c r="E39" s="8">
        <v>3</v>
      </c>
      <c r="F39" s="8">
        <v>2016</v>
      </c>
      <c r="G39" s="2">
        <f t="shared" si="0"/>
        <v>0</v>
      </c>
      <c r="H39" s="7">
        <f t="shared" si="1"/>
        <v>2017</v>
      </c>
    </row>
    <row r="40" spans="3:8" ht="13.5" hidden="1" outlineLevel="1">
      <c r="C40" s="2">
        <f t="shared" si="2"/>
        <v>2014</v>
      </c>
      <c r="D40" s="9" t="s">
        <v>13</v>
      </c>
      <c r="E40" s="8">
        <v>4</v>
      </c>
      <c r="F40" s="8">
        <v>2017</v>
      </c>
      <c r="G40" s="2">
        <f t="shared" si="0"/>
        <v>0</v>
      </c>
      <c r="H40" s="7">
        <f t="shared" si="1"/>
        <v>2018</v>
      </c>
    </row>
    <row r="41" spans="3:8" ht="13.5" hidden="1" outlineLevel="1">
      <c r="C41" s="2">
        <f t="shared" si="2"/>
        <v>2014</v>
      </c>
      <c r="D41" s="9" t="s">
        <v>14</v>
      </c>
      <c r="E41" s="8">
        <v>5</v>
      </c>
      <c r="F41" s="8">
        <v>2018</v>
      </c>
      <c r="G41" s="2">
        <f t="shared" si="0"/>
        <v>0</v>
      </c>
      <c r="H41" s="7">
        <f t="shared" si="1"/>
        <v>2019</v>
      </c>
    </row>
    <row r="42" spans="3:8" ht="13.5" hidden="1" outlineLevel="1">
      <c r="C42" s="2">
        <f t="shared" si="2"/>
        <v>2014</v>
      </c>
      <c r="D42" s="9" t="s">
        <v>15</v>
      </c>
      <c r="E42" s="8">
        <v>6</v>
      </c>
      <c r="F42" s="8">
        <v>2019</v>
      </c>
      <c r="G42" s="2">
        <f t="shared" si="0"/>
        <v>0</v>
      </c>
      <c r="H42" s="7">
        <f t="shared" si="1"/>
        <v>2020</v>
      </c>
    </row>
    <row r="43" spans="3:8" ht="13.5" hidden="1" outlineLevel="1">
      <c r="C43" s="2">
        <f t="shared" si="2"/>
        <v>2014</v>
      </c>
      <c r="D43" s="9" t="s">
        <v>16</v>
      </c>
      <c r="E43" s="8">
        <v>7</v>
      </c>
      <c r="F43" s="8">
        <v>2020</v>
      </c>
      <c r="G43" s="2">
        <f t="shared" si="0"/>
        <v>0</v>
      </c>
      <c r="H43" s="7">
        <f t="shared" si="1"/>
        <v>2021</v>
      </c>
    </row>
    <row r="44" spans="3:8" ht="13.5" hidden="1" outlineLevel="1">
      <c r="C44" s="2">
        <f t="shared" si="2"/>
        <v>2014</v>
      </c>
      <c r="D44" s="9" t="s">
        <v>17</v>
      </c>
      <c r="E44" s="8">
        <v>8</v>
      </c>
      <c r="F44" s="8">
        <v>2021</v>
      </c>
      <c r="G44" s="2">
        <f t="shared" si="0"/>
        <v>0</v>
      </c>
      <c r="H44" s="7">
        <f t="shared" si="1"/>
        <v>2022</v>
      </c>
    </row>
    <row r="45" spans="3:8" ht="13.5" hidden="1" outlineLevel="1">
      <c r="C45" s="2">
        <f t="shared" si="2"/>
        <v>2014</v>
      </c>
      <c r="D45" s="9" t="s">
        <v>18</v>
      </c>
      <c r="E45" s="8">
        <v>9</v>
      </c>
      <c r="F45" s="8">
        <v>2022</v>
      </c>
      <c r="G45" s="2">
        <f t="shared" si="0"/>
        <v>0</v>
      </c>
      <c r="H45" s="7">
        <f t="shared" si="1"/>
        <v>2023</v>
      </c>
    </row>
    <row r="46" spans="3:8" ht="13.5" hidden="1" outlineLevel="1">
      <c r="C46" s="2">
        <f t="shared" si="2"/>
        <v>2014</v>
      </c>
      <c r="D46" s="9" t="s">
        <v>19</v>
      </c>
      <c r="E46" s="8">
        <v>10</v>
      </c>
      <c r="F46" s="8">
        <v>2023</v>
      </c>
      <c r="G46" s="2">
        <f t="shared" si="0"/>
        <v>0</v>
      </c>
      <c r="H46" s="7">
        <f t="shared" si="1"/>
        <v>2024</v>
      </c>
    </row>
    <row r="47" spans="3:8" ht="13.5" hidden="1" outlineLevel="1">
      <c r="C47" s="2">
        <f t="shared" si="2"/>
        <v>2014</v>
      </c>
      <c r="D47" s="9" t="s">
        <v>20</v>
      </c>
      <c r="E47" s="8">
        <v>11</v>
      </c>
      <c r="F47" s="8">
        <v>2024</v>
      </c>
      <c r="G47" s="2">
        <f t="shared" si="0"/>
        <v>0</v>
      </c>
      <c r="H47" s="7">
        <f t="shared" si="1"/>
        <v>2025</v>
      </c>
    </row>
    <row r="48" spans="3:8" ht="13.5" hidden="1" outlineLevel="1">
      <c r="C48" s="2">
        <f t="shared" si="2"/>
        <v>2014</v>
      </c>
      <c r="D48" s="9" t="s">
        <v>21</v>
      </c>
      <c r="E48" s="8">
        <v>12</v>
      </c>
      <c r="F48" s="8">
        <v>2025</v>
      </c>
      <c r="G48" s="2">
        <f t="shared" si="0"/>
        <v>1</v>
      </c>
      <c r="H48" s="7">
        <f t="shared" si="1"/>
        <v>2026</v>
      </c>
    </row>
    <row r="49" spans="3:8" ht="13.5" hidden="1" outlineLevel="1">
      <c r="C49" s="2">
        <f>C48+1</f>
        <v>2015</v>
      </c>
      <c r="D49" s="36" t="s">
        <v>10</v>
      </c>
      <c r="E49" s="37">
        <v>13</v>
      </c>
      <c r="F49" s="8">
        <v>2026</v>
      </c>
      <c r="G49" s="2">
        <f t="shared" si="0"/>
        <v>0</v>
      </c>
      <c r="H49" s="7">
        <f t="shared" si="1"/>
        <v>2028</v>
      </c>
    </row>
    <row r="50" spans="3:8" ht="13.5" hidden="1" outlineLevel="1">
      <c r="C50" s="2">
        <f t="shared" si="2"/>
        <v>2015</v>
      </c>
      <c r="D50" s="36" t="s">
        <v>11</v>
      </c>
      <c r="E50" s="37">
        <v>14</v>
      </c>
      <c r="F50" s="8">
        <v>2027</v>
      </c>
      <c r="G50" s="2">
        <f t="shared" si="0"/>
        <v>0</v>
      </c>
      <c r="H50" s="7">
        <f t="shared" si="1"/>
        <v>2029</v>
      </c>
    </row>
    <row r="51" spans="3:8" ht="13.5" hidden="1" outlineLevel="1">
      <c r="C51" s="2">
        <f t="shared" si="2"/>
        <v>2015</v>
      </c>
      <c r="D51" s="36" t="s">
        <v>12</v>
      </c>
      <c r="E51" s="37">
        <v>15</v>
      </c>
      <c r="F51" s="8">
        <v>2028</v>
      </c>
      <c r="G51" s="2">
        <f t="shared" si="0"/>
        <v>0</v>
      </c>
      <c r="H51" s="7">
        <f t="shared" si="1"/>
        <v>2030</v>
      </c>
    </row>
    <row r="52" spans="3:8" ht="13.5" hidden="1" outlineLevel="1">
      <c r="C52" s="2">
        <f t="shared" si="2"/>
        <v>2015</v>
      </c>
      <c r="D52" s="36" t="s">
        <v>13</v>
      </c>
      <c r="E52" s="37">
        <v>16</v>
      </c>
      <c r="F52" s="8">
        <v>2029</v>
      </c>
      <c r="G52" s="2">
        <f t="shared" si="0"/>
        <v>0</v>
      </c>
      <c r="H52" s="7">
        <f t="shared" si="1"/>
        <v>2031</v>
      </c>
    </row>
    <row r="53" spans="3:8" ht="13.5" hidden="1" outlineLevel="1">
      <c r="C53" s="2">
        <f t="shared" si="2"/>
        <v>2015</v>
      </c>
      <c r="D53" s="36" t="s">
        <v>14</v>
      </c>
      <c r="E53" s="37">
        <v>17</v>
      </c>
      <c r="F53" s="8">
        <v>2030</v>
      </c>
      <c r="G53" s="2">
        <f t="shared" si="0"/>
        <v>0</v>
      </c>
      <c r="H53" s="7">
        <f t="shared" si="1"/>
        <v>2032</v>
      </c>
    </row>
    <row r="54" spans="3:8" ht="13.5" hidden="1" outlineLevel="1">
      <c r="C54" s="2">
        <f t="shared" si="2"/>
        <v>2015</v>
      </c>
      <c r="D54" s="36" t="s">
        <v>15</v>
      </c>
      <c r="E54" s="37">
        <v>18</v>
      </c>
      <c r="F54" s="8">
        <v>2031</v>
      </c>
      <c r="G54" s="2">
        <f t="shared" si="0"/>
        <v>0</v>
      </c>
      <c r="H54" s="7">
        <f t="shared" si="1"/>
        <v>2033</v>
      </c>
    </row>
    <row r="55" spans="3:8" ht="13.5" hidden="1" outlineLevel="1">
      <c r="C55" s="2">
        <f t="shared" si="2"/>
        <v>2015</v>
      </c>
      <c r="D55" s="36" t="s">
        <v>16</v>
      </c>
      <c r="E55" s="37">
        <v>19</v>
      </c>
      <c r="F55" s="8">
        <v>2032</v>
      </c>
      <c r="G55" s="2">
        <f t="shared" si="0"/>
        <v>0</v>
      </c>
      <c r="H55" s="7">
        <f t="shared" si="1"/>
        <v>2034</v>
      </c>
    </row>
    <row r="56" spans="3:8" ht="13.5" hidden="1" outlineLevel="1">
      <c r="C56" s="2">
        <f t="shared" si="2"/>
        <v>2015</v>
      </c>
      <c r="D56" s="36" t="s">
        <v>17</v>
      </c>
      <c r="E56" s="37">
        <v>20</v>
      </c>
      <c r="F56" s="8">
        <v>2033</v>
      </c>
      <c r="G56" s="2">
        <f t="shared" si="0"/>
        <v>0</v>
      </c>
      <c r="H56" s="7">
        <f t="shared" si="1"/>
        <v>2035</v>
      </c>
    </row>
    <row r="57" spans="3:8" ht="13.5" hidden="1" outlineLevel="1">
      <c r="C57" s="2">
        <f t="shared" si="2"/>
        <v>2015</v>
      </c>
      <c r="D57" s="36" t="s">
        <v>18</v>
      </c>
      <c r="E57" s="37">
        <v>21</v>
      </c>
      <c r="F57" s="8">
        <v>2034</v>
      </c>
      <c r="G57" s="2">
        <f t="shared" si="0"/>
        <v>0</v>
      </c>
      <c r="H57" s="7">
        <f t="shared" si="1"/>
        <v>2036</v>
      </c>
    </row>
    <row r="58" spans="3:8" ht="13.5" hidden="1" outlineLevel="1">
      <c r="C58" s="2">
        <f t="shared" si="2"/>
        <v>2015</v>
      </c>
      <c r="D58" s="36" t="s">
        <v>19</v>
      </c>
      <c r="E58" s="37">
        <v>22</v>
      </c>
      <c r="F58" s="8">
        <v>2035</v>
      </c>
      <c r="G58" s="2">
        <f t="shared" si="0"/>
        <v>0</v>
      </c>
      <c r="H58" s="7">
        <f t="shared" si="1"/>
        <v>2037</v>
      </c>
    </row>
    <row r="59" spans="3:8" ht="13.5" hidden="1" outlineLevel="1">
      <c r="C59" s="2">
        <f t="shared" si="2"/>
        <v>2015</v>
      </c>
      <c r="D59" s="36" t="s">
        <v>20</v>
      </c>
      <c r="E59" s="37">
        <v>23</v>
      </c>
      <c r="F59" s="8">
        <v>2036</v>
      </c>
      <c r="G59" s="2">
        <f t="shared" si="0"/>
        <v>0</v>
      </c>
      <c r="H59" s="7">
        <f t="shared" si="1"/>
        <v>2038</v>
      </c>
    </row>
    <row r="60" spans="3:8" ht="13.5" hidden="1" outlineLevel="1">
      <c r="C60" s="2">
        <f t="shared" si="2"/>
        <v>2015</v>
      </c>
      <c r="D60" s="36" t="s">
        <v>21</v>
      </c>
      <c r="E60" s="37">
        <v>24</v>
      </c>
      <c r="G60" s="2">
        <f t="shared" si="0"/>
        <v>0</v>
      </c>
      <c r="H60" s="7">
        <f t="shared" si="1"/>
        <v>2039</v>
      </c>
    </row>
    <row r="61" spans="3:8" ht="13.5" hidden="1" outlineLevel="1">
      <c r="C61" s="2">
        <f>C60+1</f>
        <v>2016</v>
      </c>
      <c r="D61" s="36" t="s">
        <v>10</v>
      </c>
      <c r="E61" s="37">
        <v>25</v>
      </c>
      <c r="G61" s="2">
        <f t="shared" si="0"/>
        <v>0</v>
      </c>
      <c r="H61" s="7">
        <f t="shared" si="1"/>
        <v>2041</v>
      </c>
    </row>
    <row r="62" spans="3:8" ht="13.5" hidden="1" outlineLevel="1">
      <c r="C62" s="2">
        <f t="shared" si="2"/>
        <v>2016</v>
      </c>
      <c r="D62" s="36" t="s">
        <v>11</v>
      </c>
      <c r="E62" s="37">
        <v>26</v>
      </c>
      <c r="G62" s="2">
        <f t="shared" si="0"/>
        <v>0</v>
      </c>
      <c r="H62" s="7">
        <f t="shared" si="1"/>
        <v>2042</v>
      </c>
    </row>
    <row r="63" spans="3:8" ht="13.5" hidden="1" outlineLevel="1">
      <c r="C63" s="2">
        <f t="shared" si="2"/>
        <v>2016</v>
      </c>
      <c r="D63" s="36" t="s">
        <v>12</v>
      </c>
      <c r="E63" s="37">
        <v>27</v>
      </c>
      <c r="G63" s="2">
        <f t="shared" si="0"/>
        <v>0</v>
      </c>
      <c r="H63" s="7">
        <f t="shared" si="1"/>
        <v>2043</v>
      </c>
    </row>
    <row r="64" spans="3:8" ht="13.5" hidden="1" outlineLevel="1">
      <c r="C64" s="2">
        <f t="shared" si="2"/>
        <v>2016</v>
      </c>
      <c r="D64" s="36" t="s">
        <v>13</v>
      </c>
      <c r="E64" s="37">
        <v>28</v>
      </c>
      <c r="G64" s="2">
        <f t="shared" si="0"/>
        <v>0</v>
      </c>
      <c r="H64" s="7">
        <f t="shared" si="1"/>
        <v>2044</v>
      </c>
    </row>
    <row r="65" spans="3:8" ht="13.5" hidden="1" outlineLevel="1">
      <c r="C65" s="2">
        <f t="shared" si="2"/>
        <v>2016</v>
      </c>
      <c r="D65" s="36" t="s">
        <v>14</v>
      </c>
      <c r="E65" s="37">
        <v>29</v>
      </c>
      <c r="G65" s="2">
        <f t="shared" si="0"/>
        <v>0</v>
      </c>
      <c r="H65" s="7">
        <f t="shared" si="1"/>
        <v>2045</v>
      </c>
    </row>
    <row r="66" spans="3:8" ht="13.5" hidden="1" outlineLevel="1">
      <c r="C66" s="2">
        <f t="shared" si="2"/>
        <v>2016</v>
      </c>
      <c r="D66" s="36" t="s">
        <v>15</v>
      </c>
      <c r="E66" s="37">
        <v>30</v>
      </c>
      <c r="G66" s="2">
        <f t="shared" si="0"/>
        <v>0</v>
      </c>
      <c r="H66" s="7">
        <f t="shared" si="1"/>
        <v>2046</v>
      </c>
    </row>
    <row r="67" spans="3:8" ht="13.5" hidden="1" outlineLevel="1">
      <c r="C67" s="2">
        <f t="shared" si="2"/>
        <v>2016</v>
      </c>
      <c r="D67" s="36" t="s">
        <v>16</v>
      </c>
      <c r="E67" s="37">
        <v>31</v>
      </c>
      <c r="G67" s="2">
        <f t="shared" si="0"/>
        <v>0</v>
      </c>
      <c r="H67" s="7">
        <f t="shared" si="1"/>
        <v>2047</v>
      </c>
    </row>
    <row r="68" spans="3:8" ht="13.5" hidden="1" outlineLevel="1">
      <c r="C68" s="2">
        <f t="shared" si="2"/>
        <v>2016</v>
      </c>
      <c r="D68" s="36" t="s">
        <v>17</v>
      </c>
      <c r="E68" s="37">
        <v>32</v>
      </c>
      <c r="G68" s="2">
        <f t="shared" si="0"/>
        <v>0</v>
      </c>
      <c r="H68" s="7">
        <f t="shared" si="1"/>
        <v>2048</v>
      </c>
    </row>
    <row r="69" spans="3:8" ht="13.5" hidden="1" outlineLevel="1">
      <c r="C69" s="2">
        <f t="shared" si="2"/>
        <v>2016</v>
      </c>
      <c r="D69" s="36" t="s">
        <v>18</v>
      </c>
      <c r="E69" s="37">
        <v>33</v>
      </c>
      <c r="G69" s="2">
        <f t="shared" si="0"/>
        <v>0</v>
      </c>
      <c r="H69" s="7">
        <f t="shared" si="1"/>
        <v>2049</v>
      </c>
    </row>
    <row r="70" spans="3:8" ht="13.5" hidden="1" outlineLevel="1">
      <c r="C70" s="2">
        <f t="shared" si="2"/>
        <v>2016</v>
      </c>
      <c r="D70" s="36" t="s">
        <v>19</v>
      </c>
      <c r="E70" s="37">
        <v>34</v>
      </c>
      <c r="G70" s="2">
        <f t="shared" si="0"/>
        <v>0</v>
      </c>
      <c r="H70" s="7">
        <f t="shared" si="1"/>
        <v>2050</v>
      </c>
    </row>
    <row r="71" spans="3:8" ht="13.5" hidden="1" outlineLevel="1">
      <c r="C71" s="2">
        <f t="shared" si="2"/>
        <v>2016</v>
      </c>
      <c r="D71" s="36" t="s">
        <v>20</v>
      </c>
      <c r="E71" s="37">
        <v>35</v>
      </c>
      <c r="G71" s="2">
        <f t="shared" si="0"/>
        <v>0</v>
      </c>
      <c r="H71" s="7">
        <f t="shared" si="1"/>
        <v>2051</v>
      </c>
    </row>
    <row r="72" spans="3:8" ht="13.5" hidden="1" outlineLevel="1">
      <c r="C72" s="2">
        <f t="shared" si="2"/>
        <v>2016</v>
      </c>
      <c r="D72" s="36" t="s">
        <v>21</v>
      </c>
      <c r="E72" s="37">
        <v>36</v>
      </c>
      <c r="G72" s="2">
        <f t="shared" si="0"/>
        <v>0</v>
      </c>
      <c r="H72" s="7">
        <f t="shared" si="1"/>
        <v>2052</v>
      </c>
    </row>
    <row r="73" ht="13.5" collapsed="1"/>
  </sheetData>
  <sheetProtection insertRows="0"/>
  <mergeCells count="13">
    <mergeCell ref="C4:G4"/>
    <mergeCell ref="C5:G5"/>
    <mergeCell ref="B17:D17"/>
    <mergeCell ref="B23:D23"/>
    <mergeCell ref="B24:D24"/>
    <mergeCell ref="B26:D26"/>
    <mergeCell ref="B25:D25"/>
    <mergeCell ref="B20:C20"/>
    <mergeCell ref="B10:D10"/>
    <mergeCell ref="B8:D8"/>
    <mergeCell ref="B12:D12"/>
    <mergeCell ref="B32:D32"/>
    <mergeCell ref="B29:D29"/>
  </mergeCells>
  <dataValidations count="2">
    <dataValidation type="list" allowBlank="1" showInputMessage="1" showErrorMessage="1" sqref="C15:C16">
      <formula1>$D$37:$D$48</formula1>
    </dataValidation>
    <dataValidation type="list" allowBlank="1" showInputMessage="1" showErrorMessage="1" sqref="D15:D16">
      <formula1>$F$37:$F$59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200" verticalDpi="2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C000"/>
    <pageSetUpPr fitToPage="1"/>
  </sheetPr>
  <dimension ref="B1:AQ63"/>
  <sheetViews>
    <sheetView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B10" sqref="B10"/>
      <selection pane="bottomRight" activeCell="J7" sqref="J7"/>
    </sheetView>
  </sheetViews>
  <sheetFormatPr defaultColWidth="9" defaultRowHeight="14.25" outlineLevelCol="2"/>
  <cols>
    <col min="1" max="1" width="2.3984375" style="14" customWidth="1"/>
    <col min="2" max="2" width="45.59765625" style="14" customWidth="1"/>
    <col min="3" max="14" width="13" style="13" customWidth="1"/>
    <col min="15" max="15" width="13" style="55" customWidth="1"/>
    <col min="16" max="16" width="2.3984375" style="55" customWidth="1"/>
    <col min="17" max="28" width="13" style="13" hidden="1" customWidth="1" outlineLevel="1"/>
    <col min="29" max="29" width="13" style="55" hidden="1" customWidth="1" outlineLevel="1"/>
    <col min="30" max="30" width="2.59765625" style="55" customWidth="1" collapsed="1"/>
    <col min="31" max="42" width="13" style="13" hidden="1" customWidth="1" outlineLevel="2"/>
    <col min="43" max="43" width="13" style="55" hidden="1" customWidth="1" outlineLevel="2"/>
    <col min="44" max="44" width="2.59765625" style="14" customWidth="1" collapsed="1"/>
    <col min="45" max="16384" width="9" style="14" customWidth="1"/>
  </cols>
  <sheetData>
    <row r="1" spans="3:43" s="32" customFormat="1" ht="13.5" hidden="1"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54"/>
      <c r="P1" s="54"/>
      <c r="Q1" s="33">
        <v>1</v>
      </c>
      <c r="R1" s="33">
        <v>2</v>
      </c>
      <c r="S1" s="33">
        <v>3</v>
      </c>
      <c r="T1" s="33">
        <v>4</v>
      </c>
      <c r="U1" s="33">
        <v>5</v>
      </c>
      <c r="V1" s="33">
        <v>6</v>
      </c>
      <c r="W1" s="33">
        <v>7</v>
      </c>
      <c r="X1" s="33">
        <v>8</v>
      </c>
      <c r="Y1" s="33">
        <v>9</v>
      </c>
      <c r="Z1" s="33">
        <v>10</v>
      </c>
      <c r="AA1" s="33">
        <v>11</v>
      </c>
      <c r="AB1" s="33">
        <v>12</v>
      </c>
      <c r="AC1" s="54"/>
      <c r="AD1" s="54"/>
      <c r="AE1" s="33">
        <v>1</v>
      </c>
      <c r="AF1" s="33">
        <v>2</v>
      </c>
      <c r="AG1" s="33">
        <v>3</v>
      </c>
      <c r="AH1" s="33">
        <v>4</v>
      </c>
      <c r="AI1" s="33">
        <v>5</v>
      </c>
      <c r="AJ1" s="33">
        <v>6</v>
      </c>
      <c r="AK1" s="33">
        <v>7</v>
      </c>
      <c r="AL1" s="33">
        <v>8</v>
      </c>
      <c r="AM1" s="33">
        <v>9</v>
      </c>
      <c r="AN1" s="33">
        <v>10</v>
      </c>
      <c r="AO1" s="33">
        <v>11</v>
      </c>
      <c r="AP1" s="33">
        <v>12</v>
      </c>
      <c r="AQ1" s="54"/>
    </row>
    <row r="2" spans="3:43" ht="13.5" hidden="1">
      <c r="C2" s="33">
        <f>'Instrukcja wypełniania'!D15</f>
        <v>2014</v>
      </c>
      <c r="D2" s="33">
        <f>C2</f>
        <v>2014</v>
      </c>
      <c r="E2" s="33">
        <f aca="true" t="shared" si="0" ref="E2:AP2">D2</f>
        <v>2014</v>
      </c>
      <c r="F2" s="33">
        <f t="shared" si="0"/>
        <v>2014</v>
      </c>
      <c r="G2" s="33">
        <f t="shared" si="0"/>
        <v>2014</v>
      </c>
      <c r="H2" s="33">
        <f t="shared" si="0"/>
        <v>2014</v>
      </c>
      <c r="I2" s="33">
        <f t="shared" si="0"/>
        <v>2014</v>
      </c>
      <c r="J2" s="33">
        <f t="shared" si="0"/>
        <v>2014</v>
      </c>
      <c r="K2" s="33">
        <f t="shared" si="0"/>
        <v>2014</v>
      </c>
      <c r="L2" s="33">
        <f t="shared" si="0"/>
        <v>2014</v>
      </c>
      <c r="M2" s="33">
        <f t="shared" si="0"/>
        <v>2014</v>
      </c>
      <c r="N2" s="33">
        <f t="shared" si="0"/>
        <v>2014</v>
      </c>
      <c r="O2" s="54"/>
      <c r="P2" s="54"/>
      <c r="Q2" s="33">
        <f>N2+1</f>
        <v>2015</v>
      </c>
      <c r="R2" s="33">
        <f t="shared" si="0"/>
        <v>2015</v>
      </c>
      <c r="S2" s="33">
        <f t="shared" si="0"/>
        <v>2015</v>
      </c>
      <c r="T2" s="33">
        <f t="shared" si="0"/>
        <v>2015</v>
      </c>
      <c r="U2" s="33">
        <f t="shared" si="0"/>
        <v>2015</v>
      </c>
      <c r="V2" s="33">
        <f t="shared" si="0"/>
        <v>2015</v>
      </c>
      <c r="W2" s="33">
        <f t="shared" si="0"/>
        <v>2015</v>
      </c>
      <c r="X2" s="33">
        <f t="shared" si="0"/>
        <v>2015</v>
      </c>
      <c r="Y2" s="33">
        <f t="shared" si="0"/>
        <v>2015</v>
      </c>
      <c r="Z2" s="33">
        <f t="shared" si="0"/>
        <v>2015</v>
      </c>
      <c r="AA2" s="33">
        <f t="shared" si="0"/>
        <v>2015</v>
      </c>
      <c r="AB2" s="33">
        <f>AA2</f>
        <v>2015</v>
      </c>
      <c r="AC2" s="54"/>
      <c r="AD2" s="54"/>
      <c r="AE2" s="33">
        <f>AB2+1</f>
        <v>2016</v>
      </c>
      <c r="AF2" s="33">
        <f t="shared" si="0"/>
        <v>2016</v>
      </c>
      <c r="AG2" s="33">
        <f t="shared" si="0"/>
        <v>2016</v>
      </c>
      <c r="AH2" s="33">
        <f t="shared" si="0"/>
        <v>2016</v>
      </c>
      <c r="AI2" s="33">
        <f t="shared" si="0"/>
        <v>2016</v>
      </c>
      <c r="AJ2" s="33">
        <f t="shared" si="0"/>
        <v>2016</v>
      </c>
      <c r="AK2" s="33">
        <f t="shared" si="0"/>
        <v>2016</v>
      </c>
      <c r="AL2" s="33">
        <f t="shared" si="0"/>
        <v>2016</v>
      </c>
      <c r="AM2" s="33">
        <f t="shared" si="0"/>
        <v>2016</v>
      </c>
      <c r="AN2" s="33">
        <f t="shared" si="0"/>
        <v>2016</v>
      </c>
      <c r="AO2" s="33">
        <f t="shared" si="0"/>
        <v>2016</v>
      </c>
      <c r="AP2" s="33">
        <f t="shared" si="0"/>
        <v>2016</v>
      </c>
      <c r="AQ2" s="54"/>
    </row>
    <row r="3" spans="3:43" ht="13.5" hidden="1">
      <c r="C3" s="33">
        <f>IF(OR(C4&lt;'Instrukcja wypełniania'!$D$34,C4&gt;'Instrukcja wypełniania'!$E$34),0,1)</f>
        <v>1</v>
      </c>
      <c r="D3" s="33">
        <f>IF(OR(D4&lt;'Instrukcja wypełniania'!$D$34,D4&gt;'Instrukcja wypełniania'!$E$34),0,1)</f>
        <v>1</v>
      </c>
      <c r="E3" s="33">
        <f>IF(OR(E4&lt;'Instrukcja wypełniania'!$D$34,E4&gt;'Instrukcja wypełniania'!$E$34),0,1)</f>
        <v>1</v>
      </c>
      <c r="F3" s="33">
        <f>IF(OR(F4&lt;'Instrukcja wypełniania'!$D$34,F4&gt;'Instrukcja wypełniania'!$E$34),0,1)</f>
        <v>1</v>
      </c>
      <c r="G3" s="33">
        <f>IF(OR(G4&lt;'Instrukcja wypełniania'!$D$34,G4&gt;'Instrukcja wypełniania'!$E$34),0,1)</f>
        <v>1</v>
      </c>
      <c r="H3" s="33">
        <f>IF(OR(H4&lt;'Instrukcja wypełniania'!$D$34,H4&gt;'Instrukcja wypełniania'!$E$34),0,1)</f>
        <v>1</v>
      </c>
      <c r="I3" s="33">
        <f>IF(OR(I4&lt;'Instrukcja wypełniania'!$D$34,I4&gt;'Instrukcja wypełniania'!$E$34),0,1)</f>
        <v>1</v>
      </c>
      <c r="J3" s="33">
        <f>IF(OR(J4&lt;'Instrukcja wypełniania'!$D$34,J4&gt;'Instrukcja wypełniania'!$E$34),0,1)</f>
        <v>1</v>
      </c>
      <c r="K3" s="33">
        <f>IF(OR(K4&lt;'Instrukcja wypełniania'!$D$34,K4&gt;'Instrukcja wypełniania'!$E$34),0,1)</f>
        <v>1</v>
      </c>
      <c r="L3" s="33">
        <f>IF(OR(L4&lt;'Instrukcja wypełniania'!$D$34,L4&gt;'Instrukcja wypełniania'!$E$34),0,1)</f>
        <v>1</v>
      </c>
      <c r="M3" s="33">
        <f>IF(OR(M4&lt;'Instrukcja wypełniania'!$D$34,M4&gt;'Instrukcja wypełniania'!$E$34),0,1)</f>
        <v>1</v>
      </c>
      <c r="N3" s="33">
        <f>IF(OR(N4&lt;'Instrukcja wypełniania'!$D$34,N4&gt;'Instrukcja wypełniania'!$E$34),0,1)</f>
        <v>1</v>
      </c>
      <c r="O3" s="54"/>
      <c r="P3" s="54"/>
      <c r="Q3" s="33">
        <f>IF(OR(Q4&lt;'Instrukcja wypełniania'!$D$34,Q4&gt;'Instrukcja wypełniania'!$E$34),0,1)</f>
        <v>0</v>
      </c>
      <c r="R3" s="33">
        <f>IF(OR(R4&lt;'Instrukcja wypełniania'!$D$34,R4&gt;'Instrukcja wypełniania'!$E$34),0,1)</f>
        <v>0</v>
      </c>
      <c r="S3" s="33">
        <f>IF(OR(S4&lt;'Instrukcja wypełniania'!$D$34,S4&gt;'Instrukcja wypełniania'!$E$34),0,1)</f>
        <v>0</v>
      </c>
      <c r="T3" s="33">
        <f>IF(OR(T4&lt;'Instrukcja wypełniania'!$D$34,T4&gt;'Instrukcja wypełniania'!$E$34),0,1)</f>
        <v>0</v>
      </c>
      <c r="U3" s="33">
        <f>IF(OR(U4&lt;'Instrukcja wypełniania'!$D$34,U4&gt;'Instrukcja wypełniania'!$E$34),0,1)</f>
        <v>0</v>
      </c>
      <c r="V3" s="33">
        <f>IF(OR(V4&lt;'Instrukcja wypełniania'!$D$34,V4&gt;'Instrukcja wypełniania'!$E$34),0,1)</f>
        <v>0</v>
      </c>
      <c r="W3" s="33">
        <f>IF(OR(W4&lt;'Instrukcja wypełniania'!$D$34,W4&gt;'Instrukcja wypełniania'!$E$34),0,1)</f>
        <v>0</v>
      </c>
      <c r="X3" s="33">
        <f>IF(OR(X4&lt;'Instrukcja wypełniania'!$D$34,X4&gt;'Instrukcja wypełniania'!$E$34),0,1)</f>
        <v>0</v>
      </c>
      <c r="Y3" s="33">
        <f>IF(OR(Y4&lt;'Instrukcja wypełniania'!$D$34,Y4&gt;'Instrukcja wypełniania'!$E$34),0,1)</f>
        <v>0</v>
      </c>
      <c r="Z3" s="33">
        <f>IF(OR(Z4&lt;'Instrukcja wypełniania'!$D$34,Z4&gt;'Instrukcja wypełniania'!$E$34),0,1)</f>
        <v>0</v>
      </c>
      <c r="AA3" s="33">
        <f>IF(OR(AA4&lt;'Instrukcja wypełniania'!$D$34,AA4&gt;'Instrukcja wypełniania'!$E$34),0,1)</f>
        <v>0</v>
      </c>
      <c r="AB3" s="33">
        <f>IF(OR(AB4&lt;'Instrukcja wypełniania'!$D$34,AB4&gt;'Instrukcja wypełniania'!$E$34),0,1)</f>
        <v>0</v>
      </c>
      <c r="AC3" s="54"/>
      <c r="AD3" s="54"/>
      <c r="AE3" s="33">
        <f>IF(OR(AE4&lt;'Instrukcja wypełniania'!$D$34,AE4&gt;'Instrukcja wypełniania'!$E$34),0,1)</f>
        <v>0</v>
      </c>
      <c r="AF3" s="33">
        <f>IF(OR(AF4&lt;'Instrukcja wypełniania'!$D$34,AF4&gt;'Instrukcja wypełniania'!$E$34),0,1)</f>
        <v>0</v>
      </c>
      <c r="AG3" s="33">
        <f>IF(OR(AG4&lt;'Instrukcja wypełniania'!$D$34,AG4&gt;'Instrukcja wypełniania'!$E$34),0,1)</f>
        <v>0</v>
      </c>
      <c r="AH3" s="33">
        <f>IF(OR(AH4&lt;'Instrukcja wypełniania'!$D$34,AH4&gt;'Instrukcja wypełniania'!$E$34),0,1)</f>
        <v>0</v>
      </c>
      <c r="AI3" s="33">
        <f>IF(OR(AI4&lt;'Instrukcja wypełniania'!$D$34,AI4&gt;'Instrukcja wypełniania'!$E$34),0,1)</f>
        <v>0</v>
      </c>
      <c r="AJ3" s="33">
        <f>IF(OR(AJ4&lt;'Instrukcja wypełniania'!$D$34,AJ4&gt;'Instrukcja wypełniania'!$E$34),0,1)</f>
        <v>0</v>
      </c>
      <c r="AK3" s="33">
        <f>IF(OR(AK4&lt;'Instrukcja wypełniania'!$D$34,AK4&gt;'Instrukcja wypełniania'!$E$34),0,1)</f>
        <v>0</v>
      </c>
      <c r="AL3" s="33">
        <f>IF(OR(AL4&lt;'Instrukcja wypełniania'!$D$34,AL4&gt;'Instrukcja wypełniania'!$E$34),0,1)</f>
        <v>0</v>
      </c>
      <c r="AM3" s="33">
        <f>IF(OR(AM4&lt;'Instrukcja wypełniania'!$D$34,AM4&gt;'Instrukcja wypełniania'!$E$34),0,1)</f>
        <v>0</v>
      </c>
      <c r="AN3" s="33">
        <f>IF(OR(AN4&lt;'Instrukcja wypełniania'!$D$34,AN4&gt;'Instrukcja wypełniania'!$E$34),0,1)</f>
        <v>0</v>
      </c>
      <c r="AO3" s="33">
        <f>IF(OR(AO4&lt;'Instrukcja wypełniania'!$D$34,AO4&gt;'Instrukcja wypełniania'!$E$34),0,1)</f>
        <v>0</v>
      </c>
      <c r="AP3" s="33">
        <f>IF(OR(AP4&lt;'Instrukcja wypełniania'!$D$34,AP4&gt;'Instrukcja wypełniania'!$E$34),0,1)</f>
        <v>0</v>
      </c>
      <c r="AQ3" s="54"/>
    </row>
    <row r="4" spans="3:43" ht="13.5" hidden="1">
      <c r="C4" s="33">
        <f>SUMPRODUCT(('Instrukcja wypełniania'!$C$37:$C$72='Cash flow'!C2)*('Instrukcja wypełniania'!$D$37:$D$72='Cash flow'!C8)*('Instrukcja wypełniania'!$H$37:$H$72))</f>
        <v>2015</v>
      </c>
      <c r="D4" s="33">
        <f>SUMPRODUCT(('Instrukcja wypełniania'!$C$37:$C$72='Cash flow'!D2)*('Instrukcja wypełniania'!$D$37:$D$72='Cash flow'!D8)*('Instrukcja wypełniania'!$H$37:$H$72))</f>
        <v>2016</v>
      </c>
      <c r="E4" s="33">
        <f>SUMPRODUCT(('Instrukcja wypełniania'!$C$37:$C$72='Cash flow'!E2)*('Instrukcja wypełniania'!$D$37:$D$72='Cash flow'!E8)*('Instrukcja wypełniania'!$H$37:$H$72))</f>
        <v>2017</v>
      </c>
      <c r="F4" s="33">
        <f>SUMPRODUCT(('Instrukcja wypełniania'!$C$37:$C$72='Cash flow'!F2)*('Instrukcja wypełniania'!$D$37:$D$72='Cash flow'!F8)*('Instrukcja wypełniania'!$H$37:$H$72))</f>
        <v>2018</v>
      </c>
      <c r="G4" s="33">
        <f>SUMPRODUCT(('Instrukcja wypełniania'!$C$37:$C$72='Cash flow'!G2)*('Instrukcja wypełniania'!$D$37:$D$72='Cash flow'!G8)*('Instrukcja wypełniania'!$H$37:$H$72))</f>
        <v>2019</v>
      </c>
      <c r="H4" s="33">
        <f>SUMPRODUCT(('Instrukcja wypełniania'!$C$37:$C$72='Cash flow'!H2)*('Instrukcja wypełniania'!$D$37:$D$72='Cash flow'!H8)*('Instrukcja wypełniania'!$H$37:$H$72))</f>
        <v>2020</v>
      </c>
      <c r="I4" s="33">
        <f>SUMPRODUCT(('Instrukcja wypełniania'!$C$37:$C$72='Cash flow'!I2)*('Instrukcja wypełniania'!$D$37:$D$72='Cash flow'!I8)*('Instrukcja wypełniania'!$H$37:$H$72))</f>
        <v>2021</v>
      </c>
      <c r="J4" s="33">
        <f>SUMPRODUCT(('Instrukcja wypełniania'!$C$37:$C$72='Cash flow'!J2)*('Instrukcja wypełniania'!$D$37:$D$72='Cash flow'!J8)*('Instrukcja wypełniania'!$H$37:$H$72))</f>
        <v>2022</v>
      </c>
      <c r="K4" s="33">
        <f>SUMPRODUCT(('Instrukcja wypełniania'!$C$37:$C$72='Cash flow'!K2)*('Instrukcja wypełniania'!$D$37:$D$72='Cash flow'!K8)*('Instrukcja wypełniania'!$H$37:$H$72))</f>
        <v>2023</v>
      </c>
      <c r="L4" s="33">
        <f>SUMPRODUCT(('Instrukcja wypełniania'!$C$37:$C$72='Cash flow'!L2)*('Instrukcja wypełniania'!$D$37:$D$72='Cash flow'!L8)*('Instrukcja wypełniania'!$H$37:$H$72))</f>
        <v>2024</v>
      </c>
      <c r="M4" s="33">
        <f>SUMPRODUCT(('Instrukcja wypełniania'!$C$37:$C$72='Cash flow'!M2)*('Instrukcja wypełniania'!$D$37:$D$72='Cash flow'!M8)*('Instrukcja wypełniania'!$H$37:$H$72))</f>
        <v>2025</v>
      </c>
      <c r="N4" s="33">
        <f>SUMPRODUCT(('Instrukcja wypełniania'!$C$37:$C$72='Cash flow'!N2)*('Instrukcja wypełniania'!$D$37:$D$72='Cash flow'!N8)*('Instrukcja wypełniania'!$H$37:$H$72))</f>
        <v>2026</v>
      </c>
      <c r="O4" s="54"/>
      <c r="P4" s="54"/>
      <c r="Q4" s="33">
        <f>SUMPRODUCT(('Instrukcja wypełniania'!$C$37:$C$72='Cash flow'!Q2)*('Instrukcja wypełniania'!$D$37:$D$72='Cash flow'!Q8)*('Instrukcja wypełniania'!$H$37:$H$72))</f>
        <v>2028</v>
      </c>
      <c r="R4" s="33">
        <f>SUMPRODUCT(('Instrukcja wypełniania'!$C$37:$C$72='Cash flow'!R2)*('Instrukcja wypełniania'!$D$37:$D$72='Cash flow'!R8)*('Instrukcja wypełniania'!$H$37:$H$72))</f>
        <v>2029</v>
      </c>
      <c r="S4" s="33">
        <f>SUMPRODUCT(('Instrukcja wypełniania'!$C$37:$C$72='Cash flow'!S2)*('Instrukcja wypełniania'!$D$37:$D$72='Cash flow'!S8)*('Instrukcja wypełniania'!$H$37:$H$72))</f>
        <v>2030</v>
      </c>
      <c r="T4" s="33">
        <f>SUMPRODUCT(('Instrukcja wypełniania'!$C$37:$C$72='Cash flow'!T2)*('Instrukcja wypełniania'!$D$37:$D$72='Cash flow'!T8)*('Instrukcja wypełniania'!$H$37:$H$72))</f>
        <v>2031</v>
      </c>
      <c r="U4" s="33">
        <f>SUMPRODUCT(('Instrukcja wypełniania'!$C$37:$C$72='Cash flow'!U2)*('Instrukcja wypełniania'!$D$37:$D$72='Cash flow'!U8)*('Instrukcja wypełniania'!$H$37:$H$72))</f>
        <v>2032</v>
      </c>
      <c r="V4" s="33">
        <f>SUMPRODUCT(('Instrukcja wypełniania'!$C$37:$C$72='Cash flow'!V2)*('Instrukcja wypełniania'!$D$37:$D$72='Cash flow'!V8)*('Instrukcja wypełniania'!$H$37:$H$72))</f>
        <v>2033</v>
      </c>
      <c r="W4" s="33">
        <f>SUMPRODUCT(('Instrukcja wypełniania'!$C$37:$C$72='Cash flow'!W2)*('Instrukcja wypełniania'!$D$37:$D$72='Cash flow'!W8)*('Instrukcja wypełniania'!$H$37:$H$72))</f>
        <v>2034</v>
      </c>
      <c r="X4" s="33">
        <f>SUMPRODUCT(('Instrukcja wypełniania'!$C$37:$C$72='Cash flow'!X2)*('Instrukcja wypełniania'!$D$37:$D$72='Cash flow'!X8)*('Instrukcja wypełniania'!$H$37:$H$72))</f>
        <v>2035</v>
      </c>
      <c r="Y4" s="33">
        <f>SUMPRODUCT(('Instrukcja wypełniania'!$C$37:$C$72='Cash flow'!Y2)*('Instrukcja wypełniania'!$D$37:$D$72='Cash flow'!Y8)*('Instrukcja wypełniania'!$H$37:$H$72))</f>
        <v>2036</v>
      </c>
      <c r="Z4" s="33">
        <f>SUMPRODUCT(('Instrukcja wypełniania'!$C$37:$C$72='Cash flow'!Z2)*('Instrukcja wypełniania'!$D$37:$D$72='Cash flow'!Z8)*('Instrukcja wypełniania'!$H$37:$H$72))</f>
        <v>2037</v>
      </c>
      <c r="AA4" s="33">
        <f>SUMPRODUCT(('Instrukcja wypełniania'!$C$37:$C$72='Cash flow'!AA2)*('Instrukcja wypełniania'!$D$37:$D$72='Cash flow'!AA8)*('Instrukcja wypełniania'!$H$37:$H$72))</f>
        <v>2038</v>
      </c>
      <c r="AB4" s="33">
        <f>SUMPRODUCT(('Instrukcja wypełniania'!$C$37:$C$72='Cash flow'!AB2)*('Instrukcja wypełniania'!$D$37:$D$72='Cash flow'!AB8)*('Instrukcja wypełniania'!$H$37:$H$72))</f>
        <v>2039</v>
      </c>
      <c r="AC4" s="54"/>
      <c r="AD4" s="54"/>
      <c r="AE4" s="33">
        <f>SUMPRODUCT(('Instrukcja wypełniania'!$C$37:$C$72='Cash flow'!AE2)*('Instrukcja wypełniania'!$D$37:$D$72='Cash flow'!AE8)*('Instrukcja wypełniania'!$H$37:$H$72))</f>
        <v>2041</v>
      </c>
      <c r="AF4" s="33">
        <f>SUMPRODUCT(('Instrukcja wypełniania'!$C$37:$C$72='Cash flow'!AF2)*('Instrukcja wypełniania'!$D$37:$D$72='Cash flow'!AF8)*('Instrukcja wypełniania'!$H$37:$H$72))</f>
        <v>2042</v>
      </c>
      <c r="AG4" s="33">
        <f>SUMPRODUCT(('Instrukcja wypełniania'!$C$37:$C$72='Cash flow'!AG2)*('Instrukcja wypełniania'!$D$37:$D$72='Cash flow'!AG8)*('Instrukcja wypełniania'!$H$37:$H$72))</f>
        <v>2043</v>
      </c>
      <c r="AH4" s="33">
        <f>SUMPRODUCT(('Instrukcja wypełniania'!$C$37:$C$72='Cash flow'!AH2)*('Instrukcja wypełniania'!$D$37:$D$72='Cash flow'!AH8)*('Instrukcja wypełniania'!$H$37:$H$72))</f>
        <v>2044</v>
      </c>
      <c r="AI4" s="33">
        <f>SUMPRODUCT(('Instrukcja wypełniania'!$C$37:$C$72='Cash flow'!AI2)*('Instrukcja wypełniania'!$D$37:$D$72='Cash flow'!AI8)*('Instrukcja wypełniania'!$H$37:$H$72))</f>
        <v>2045</v>
      </c>
      <c r="AJ4" s="33">
        <f>SUMPRODUCT(('Instrukcja wypełniania'!$C$37:$C$72='Cash flow'!AJ2)*('Instrukcja wypełniania'!$D$37:$D$72='Cash flow'!AJ8)*('Instrukcja wypełniania'!$H$37:$H$72))</f>
        <v>2046</v>
      </c>
      <c r="AK4" s="33">
        <f>SUMPRODUCT(('Instrukcja wypełniania'!$C$37:$C$72='Cash flow'!AK2)*('Instrukcja wypełniania'!$D$37:$D$72='Cash flow'!AK8)*('Instrukcja wypełniania'!$H$37:$H$72))</f>
        <v>2047</v>
      </c>
      <c r="AL4" s="33">
        <f>SUMPRODUCT(('Instrukcja wypełniania'!$C$37:$C$72='Cash flow'!AL2)*('Instrukcja wypełniania'!$D$37:$D$72='Cash flow'!AL8)*('Instrukcja wypełniania'!$H$37:$H$72))</f>
        <v>2048</v>
      </c>
      <c r="AM4" s="33">
        <f>SUMPRODUCT(('Instrukcja wypełniania'!$C$37:$C$72='Cash flow'!AM2)*('Instrukcja wypełniania'!$D$37:$D$72='Cash flow'!AM8)*('Instrukcja wypełniania'!$H$37:$H$72))</f>
        <v>2049</v>
      </c>
      <c r="AN4" s="33">
        <f>SUMPRODUCT(('Instrukcja wypełniania'!$C$37:$C$72='Cash flow'!AN2)*('Instrukcja wypełniania'!$D$37:$D$72='Cash flow'!AN8)*('Instrukcja wypełniania'!$H$37:$H$72))</f>
        <v>2050</v>
      </c>
      <c r="AO4" s="33">
        <f>SUMPRODUCT(('Instrukcja wypełniania'!$C$37:$C$72='Cash flow'!AO2)*('Instrukcja wypełniania'!$D$37:$D$72='Cash flow'!AO8)*('Instrukcja wypełniania'!$H$37:$H$72))</f>
        <v>2051</v>
      </c>
      <c r="AP4" s="33">
        <f>SUMPRODUCT(('Instrukcja wypełniania'!$C$37:$C$72='Cash flow'!AP2)*('Instrukcja wypełniania'!$D$37:$D$72='Cash flow'!AP8)*('Instrukcja wypełniania'!$H$37:$H$72))</f>
        <v>2052</v>
      </c>
      <c r="AQ4" s="54"/>
    </row>
    <row r="5" spans="3:43" ht="13.5" hidden="1">
      <c r="C5" s="33">
        <f>IF(C4='Instrukcja wypełniania'!$D$34,'Instrukcja wypełniania'!$D$20,0)</f>
        <v>0</v>
      </c>
      <c r="D5" s="33">
        <f>IF(D4='Instrukcja wypełniania'!$D$34,'Instrukcja wypełniania'!$D$20,0)</f>
        <v>0</v>
      </c>
      <c r="E5" s="33">
        <f>IF(E4='Instrukcja wypełniania'!$D$34,'Instrukcja wypełniania'!$D$20,0)</f>
        <v>0</v>
      </c>
      <c r="F5" s="33">
        <f>IF(F4='Instrukcja wypełniania'!$D$34,'Instrukcja wypełniania'!$D$20,0)</f>
        <v>0</v>
      </c>
      <c r="G5" s="33">
        <f>IF(G4='Instrukcja wypełniania'!$D$34,'Instrukcja wypełniania'!$D$20,0)</f>
        <v>0</v>
      </c>
      <c r="H5" s="33">
        <f>IF(H4='Instrukcja wypełniania'!$D$34,'Instrukcja wypełniania'!$D$20,0)</f>
        <v>0</v>
      </c>
      <c r="I5" s="33">
        <f>IF(I4='Instrukcja wypełniania'!$D$34,'Instrukcja wypełniania'!$D$20,0)</f>
        <v>0</v>
      </c>
      <c r="J5" s="33">
        <f>IF(J4='Instrukcja wypełniania'!$D$34,'Instrukcja wypełniania'!$D$20,0)</f>
        <v>0</v>
      </c>
      <c r="K5" s="33">
        <f>IF(K4='Instrukcja wypełniania'!$D$34,'Instrukcja wypełniania'!$D$20,0)</f>
        <v>0</v>
      </c>
      <c r="L5" s="33">
        <f>IF(L4='Instrukcja wypełniania'!$D$34,'Instrukcja wypełniania'!$D$20,0)</f>
        <v>0</v>
      </c>
      <c r="M5" s="33">
        <f>IF(M4='Instrukcja wypełniania'!$D$34,'Instrukcja wypełniania'!$D$20,0)</f>
        <v>0</v>
      </c>
      <c r="N5" s="33">
        <f>IF(N4='Instrukcja wypełniania'!$D$34,'Instrukcja wypełniania'!$D$20,0)</f>
        <v>0</v>
      </c>
      <c r="O5" s="54"/>
      <c r="P5" s="54"/>
      <c r="Q5" s="33">
        <f>IF(Q4='Instrukcja wypełniania'!$D$34,'Instrukcja wypełniania'!$D$20,0)</f>
        <v>0</v>
      </c>
      <c r="R5" s="33">
        <f>IF(R4='Instrukcja wypełniania'!$D$34,'Instrukcja wypełniania'!$D$20,0)</f>
        <v>0</v>
      </c>
      <c r="S5" s="33">
        <f>IF(S4='Instrukcja wypełniania'!$D$34,'Instrukcja wypełniania'!$D$20,0)</f>
        <v>0</v>
      </c>
      <c r="T5" s="33">
        <f>IF(T4='Instrukcja wypełniania'!$D$34,'Instrukcja wypełniania'!$D$20,0)</f>
        <v>0</v>
      </c>
      <c r="U5" s="33">
        <f>IF(U4='Instrukcja wypełniania'!$D$34,'Instrukcja wypełniania'!$D$20,0)</f>
        <v>0</v>
      </c>
      <c r="V5" s="33">
        <f>IF(V4='Instrukcja wypełniania'!$D$34,'Instrukcja wypełniania'!$D$20,0)</f>
        <v>0</v>
      </c>
      <c r="W5" s="33">
        <f>IF(W4='Instrukcja wypełniania'!$D$34,'Instrukcja wypełniania'!$D$20,0)</f>
        <v>0</v>
      </c>
      <c r="X5" s="33">
        <f>IF(X4='Instrukcja wypełniania'!$D$34,'Instrukcja wypełniania'!$D$20,0)</f>
        <v>0</v>
      </c>
      <c r="Y5" s="33">
        <f>IF(Y4='Instrukcja wypełniania'!$D$34,'Instrukcja wypełniania'!$D$20,0)</f>
        <v>0</v>
      </c>
      <c r="Z5" s="33">
        <f>IF(Z4='Instrukcja wypełniania'!$D$34,'Instrukcja wypełniania'!$D$20,0)</f>
        <v>0</v>
      </c>
      <c r="AA5" s="33">
        <f>IF(AA4='Instrukcja wypełniania'!$D$34,'Instrukcja wypełniania'!$D$20,0)</f>
        <v>0</v>
      </c>
      <c r="AB5" s="33">
        <f>IF(AB4='Instrukcja wypełniania'!$D$34,'Instrukcja wypełniania'!$D$20,0)</f>
        <v>0</v>
      </c>
      <c r="AC5" s="54"/>
      <c r="AD5" s="54"/>
      <c r="AE5" s="33">
        <f>IF(AE4='Instrukcja wypełniania'!$D$34,'Instrukcja wypełniania'!$D$20,0)</f>
        <v>0</v>
      </c>
      <c r="AF5" s="33">
        <f>IF(AF4='Instrukcja wypełniania'!$D$34,'Instrukcja wypełniania'!$D$20,0)</f>
        <v>0</v>
      </c>
      <c r="AG5" s="33">
        <f>IF(AG4='Instrukcja wypełniania'!$D$34,'Instrukcja wypełniania'!$D$20,0)</f>
        <v>0</v>
      </c>
      <c r="AH5" s="33">
        <f>IF(AH4='Instrukcja wypełniania'!$D$34,'Instrukcja wypełniania'!$D$20,0)</f>
        <v>0</v>
      </c>
      <c r="AI5" s="33">
        <f>IF(AI4='Instrukcja wypełniania'!$D$34,'Instrukcja wypełniania'!$D$20,0)</f>
        <v>0</v>
      </c>
      <c r="AJ5" s="33">
        <f>IF(AJ4='Instrukcja wypełniania'!$D$34,'Instrukcja wypełniania'!$D$20,0)</f>
        <v>0</v>
      </c>
      <c r="AK5" s="33">
        <f>IF(AK4='Instrukcja wypełniania'!$D$34,'Instrukcja wypełniania'!$D$20,0)</f>
        <v>0</v>
      </c>
      <c r="AL5" s="33">
        <f>IF(AL4='Instrukcja wypełniania'!$D$34,'Instrukcja wypełniania'!$D$20,0)</f>
        <v>0</v>
      </c>
      <c r="AM5" s="33">
        <f>IF(AM4='Instrukcja wypełniania'!$D$34,'Instrukcja wypełniania'!$D$20,0)</f>
        <v>0</v>
      </c>
      <c r="AN5" s="33">
        <f>IF(AN4='Instrukcja wypełniania'!$D$34,'Instrukcja wypełniania'!$D$20,0)</f>
        <v>0</v>
      </c>
      <c r="AO5" s="33">
        <f>IF(AO4='Instrukcja wypełniania'!$D$34,'Instrukcja wypełniania'!$D$20,0)</f>
        <v>0</v>
      </c>
      <c r="AP5" s="33">
        <f>IF(AP4='Instrukcja wypełniania'!$D$34,'Instrukcja wypełniania'!$D$20,0)</f>
        <v>0</v>
      </c>
      <c r="AQ5" s="54"/>
    </row>
    <row r="6" spans="2:30" ht="18" thickBot="1">
      <c r="B6" s="25">
        <f>IF('Instrukcja wypełniania'!C4=0,"",'Instrukcja wypełniania'!C4)</f>
      </c>
      <c r="P6" s="54"/>
      <c r="AD6" s="54"/>
    </row>
    <row r="7" spans="2:43" s="22" customFormat="1" ht="28.5" customHeight="1" thickTop="1">
      <c r="B7" s="86">
        <f>IF('Instrukcja wypełniania'!C5=0,"",'Instrukcja wypełniania'!C5)</f>
      </c>
      <c r="C7" s="26">
        <f>'Instrukcja wypełniania'!D15</f>
        <v>2014</v>
      </c>
      <c r="D7" s="27">
        <f>C7</f>
        <v>2014</v>
      </c>
      <c r="E7" s="27">
        <f>D7</f>
        <v>2014</v>
      </c>
      <c r="F7" s="27">
        <f aca="true" t="shared" si="1" ref="F7:M7">E7</f>
        <v>2014</v>
      </c>
      <c r="G7" s="27">
        <f t="shared" si="1"/>
        <v>2014</v>
      </c>
      <c r="H7" s="27">
        <f t="shared" si="1"/>
        <v>2014</v>
      </c>
      <c r="I7" s="27">
        <f t="shared" si="1"/>
        <v>2014</v>
      </c>
      <c r="J7" s="27">
        <f t="shared" si="1"/>
        <v>2014</v>
      </c>
      <c r="K7" s="27">
        <f t="shared" si="1"/>
        <v>2014</v>
      </c>
      <c r="L7" s="27">
        <f t="shared" si="1"/>
        <v>2014</v>
      </c>
      <c r="M7" s="27">
        <f t="shared" si="1"/>
        <v>2014</v>
      </c>
      <c r="N7" s="28">
        <f>M7</f>
        <v>2014</v>
      </c>
      <c r="O7" s="52">
        <f>N7</f>
        <v>2014</v>
      </c>
      <c r="P7" s="54"/>
      <c r="Q7" s="26">
        <f>N7+1</f>
        <v>2015</v>
      </c>
      <c r="R7" s="27">
        <f>Q7</f>
        <v>2015</v>
      </c>
      <c r="S7" s="27">
        <f>R7</f>
        <v>2015</v>
      </c>
      <c r="T7" s="27">
        <f aca="true" t="shared" si="2" ref="T7:AA7">S7</f>
        <v>2015</v>
      </c>
      <c r="U7" s="27">
        <f t="shared" si="2"/>
        <v>2015</v>
      </c>
      <c r="V7" s="27">
        <f t="shared" si="2"/>
        <v>2015</v>
      </c>
      <c r="W7" s="27">
        <f t="shared" si="2"/>
        <v>2015</v>
      </c>
      <c r="X7" s="27">
        <f t="shared" si="2"/>
        <v>2015</v>
      </c>
      <c r="Y7" s="27">
        <f t="shared" si="2"/>
        <v>2015</v>
      </c>
      <c r="Z7" s="27">
        <f t="shared" si="2"/>
        <v>2015</v>
      </c>
      <c r="AA7" s="27">
        <f t="shared" si="2"/>
        <v>2015</v>
      </c>
      <c r="AB7" s="28">
        <f>AA7</f>
        <v>2015</v>
      </c>
      <c r="AC7" s="52">
        <f>AB7</f>
        <v>2015</v>
      </c>
      <c r="AD7" s="54"/>
      <c r="AE7" s="26">
        <f>AB7+1</f>
        <v>2016</v>
      </c>
      <c r="AF7" s="27">
        <f>AE7</f>
        <v>2016</v>
      </c>
      <c r="AG7" s="27">
        <f>AF7</f>
        <v>2016</v>
      </c>
      <c r="AH7" s="27">
        <f aca="true" t="shared" si="3" ref="AH7:AO7">AG7</f>
        <v>2016</v>
      </c>
      <c r="AI7" s="27">
        <f t="shared" si="3"/>
        <v>2016</v>
      </c>
      <c r="AJ7" s="27">
        <f t="shared" si="3"/>
        <v>2016</v>
      </c>
      <c r="AK7" s="27">
        <f t="shared" si="3"/>
        <v>2016</v>
      </c>
      <c r="AL7" s="27">
        <f t="shared" si="3"/>
        <v>2016</v>
      </c>
      <c r="AM7" s="27">
        <f t="shared" si="3"/>
        <v>2016</v>
      </c>
      <c r="AN7" s="27">
        <f t="shared" si="3"/>
        <v>2016</v>
      </c>
      <c r="AO7" s="27">
        <f t="shared" si="3"/>
        <v>2016</v>
      </c>
      <c r="AP7" s="50">
        <f>AO7</f>
        <v>2016</v>
      </c>
      <c r="AQ7" s="52">
        <f>AP7</f>
        <v>2016</v>
      </c>
    </row>
    <row r="8" spans="2:43" s="43" customFormat="1" ht="18" thickBot="1">
      <c r="B8" s="39" t="s">
        <v>22</v>
      </c>
      <c r="C8" s="40" t="s">
        <v>10</v>
      </c>
      <c r="D8" s="41" t="s">
        <v>11</v>
      </c>
      <c r="E8" s="41" t="s">
        <v>12</v>
      </c>
      <c r="F8" s="41" t="s">
        <v>13</v>
      </c>
      <c r="G8" s="41" t="s">
        <v>14</v>
      </c>
      <c r="H8" s="41" t="s">
        <v>15</v>
      </c>
      <c r="I8" s="41" t="s">
        <v>16</v>
      </c>
      <c r="J8" s="41" t="s">
        <v>17</v>
      </c>
      <c r="K8" s="41" t="s">
        <v>18</v>
      </c>
      <c r="L8" s="41" t="s">
        <v>19</v>
      </c>
      <c r="M8" s="41" t="s">
        <v>20</v>
      </c>
      <c r="N8" s="42" t="s">
        <v>21</v>
      </c>
      <c r="O8" s="53" t="s">
        <v>35</v>
      </c>
      <c r="P8" s="54"/>
      <c r="Q8" s="40" t="s">
        <v>10</v>
      </c>
      <c r="R8" s="41" t="s">
        <v>11</v>
      </c>
      <c r="S8" s="41" t="s">
        <v>12</v>
      </c>
      <c r="T8" s="41" t="s">
        <v>13</v>
      </c>
      <c r="U8" s="41" t="s">
        <v>14</v>
      </c>
      <c r="V8" s="41" t="s">
        <v>15</v>
      </c>
      <c r="W8" s="41" t="s">
        <v>16</v>
      </c>
      <c r="X8" s="41" t="s">
        <v>17</v>
      </c>
      <c r="Y8" s="41" t="s">
        <v>18</v>
      </c>
      <c r="Z8" s="41" t="s">
        <v>19</v>
      </c>
      <c r="AA8" s="41" t="s">
        <v>20</v>
      </c>
      <c r="AB8" s="42" t="s">
        <v>21</v>
      </c>
      <c r="AC8" s="53" t="s">
        <v>35</v>
      </c>
      <c r="AD8" s="54"/>
      <c r="AE8" s="40" t="s">
        <v>10</v>
      </c>
      <c r="AF8" s="41" t="s">
        <v>11</v>
      </c>
      <c r="AG8" s="41" t="s">
        <v>12</v>
      </c>
      <c r="AH8" s="41" t="s">
        <v>13</v>
      </c>
      <c r="AI8" s="41" t="s">
        <v>14</v>
      </c>
      <c r="AJ8" s="41" t="s">
        <v>15</v>
      </c>
      <c r="AK8" s="41" t="s">
        <v>16</v>
      </c>
      <c r="AL8" s="41" t="s">
        <v>17</v>
      </c>
      <c r="AM8" s="41" t="s">
        <v>18</v>
      </c>
      <c r="AN8" s="41" t="s">
        <v>19</v>
      </c>
      <c r="AO8" s="41" t="s">
        <v>20</v>
      </c>
      <c r="AP8" s="51" t="s">
        <v>21</v>
      </c>
      <c r="AQ8" s="53" t="s">
        <v>35</v>
      </c>
    </row>
    <row r="9" spans="16:30" ht="4.5" customHeight="1" thickBot="1">
      <c r="P9" s="54"/>
      <c r="AD9" s="54"/>
    </row>
    <row r="10" spans="2:43" s="16" customFormat="1" ht="20.25" customHeight="1" thickBot="1" thickTop="1">
      <c r="B10" s="15" t="s">
        <v>6</v>
      </c>
      <c r="C10" s="57">
        <f>C5</f>
        <v>0</v>
      </c>
      <c r="D10" s="57">
        <f aca="true" t="shared" si="4" ref="D10:N10">IF(D5&gt;0,D5,C61)</f>
        <v>0</v>
      </c>
      <c r="E10" s="57">
        <f t="shared" si="4"/>
        <v>0</v>
      </c>
      <c r="F10" s="57">
        <f t="shared" si="4"/>
        <v>0</v>
      </c>
      <c r="G10" s="57">
        <f t="shared" si="4"/>
        <v>0</v>
      </c>
      <c r="H10" s="57">
        <f t="shared" si="4"/>
        <v>0</v>
      </c>
      <c r="I10" s="57">
        <f t="shared" si="4"/>
        <v>0</v>
      </c>
      <c r="J10" s="57">
        <f t="shared" si="4"/>
        <v>0</v>
      </c>
      <c r="K10" s="57">
        <f t="shared" si="4"/>
        <v>0</v>
      </c>
      <c r="L10" s="57">
        <f t="shared" si="4"/>
        <v>0</v>
      </c>
      <c r="M10" s="57">
        <f t="shared" si="4"/>
        <v>0</v>
      </c>
      <c r="N10" s="59">
        <f t="shared" si="4"/>
        <v>0</v>
      </c>
      <c r="O10" s="56">
        <f>C10</f>
        <v>0</v>
      </c>
      <c r="P10" s="54"/>
      <c r="Q10" s="70">
        <f>IF(Q5&gt;0,Q5,N61)</f>
        <v>0</v>
      </c>
      <c r="R10" s="57">
        <f aca="true" t="shared" si="5" ref="R10:AB10">IF(R5&gt;0,R5,Q61)</f>
        <v>0</v>
      </c>
      <c r="S10" s="57">
        <f t="shared" si="5"/>
        <v>0</v>
      </c>
      <c r="T10" s="57">
        <f t="shared" si="5"/>
        <v>0</v>
      </c>
      <c r="U10" s="57">
        <f t="shared" si="5"/>
        <v>0</v>
      </c>
      <c r="V10" s="57">
        <f t="shared" si="5"/>
        <v>0</v>
      </c>
      <c r="W10" s="57">
        <f t="shared" si="5"/>
        <v>0</v>
      </c>
      <c r="X10" s="57">
        <f t="shared" si="5"/>
        <v>0</v>
      </c>
      <c r="Y10" s="57">
        <f t="shared" si="5"/>
        <v>0</v>
      </c>
      <c r="Z10" s="57">
        <f t="shared" si="5"/>
        <v>0</v>
      </c>
      <c r="AA10" s="57">
        <f t="shared" si="5"/>
        <v>0</v>
      </c>
      <c r="AB10" s="58">
        <f t="shared" si="5"/>
        <v>0</v>
      </c>
      <c r="AC10" s="56">
        <f>Q10</f>
        <v>0</v>
      </c>
      <c r="AD10" s="54"/>
      <c r="AE10" s="70">
        <f>IF(AE5&gt;0,AE5,AB61)</f>
        <v>0</v>
      </c>
      <c r="AF10" s="57">
        <f aca="true" t="shared" si="6" ref="AF10:AP10">IF(AF5&gt;0,AF5,AE61)</f>
        <v>0</v>
      </c>
      <c r="AG10" s="57">
        <f t="shared" si="6"/>
        <v>0</v>
      </c>
      <c r="AH10" s="57">
        <f t="shared" si="6"/>
        <v>0</v>
      </c>
      <c r="AI10" s="57">
        <f t="shared" si="6"/>
        <v>0</v>
      </c>
      <c r="AJ10" s="57">
        <f t="shared" si="6"/>
        <v>0</v>
      </c>
      <c r="AK10" s="57">
        <f t="shared" si="6"/>
        <v>0</v>
      </c>
      <c r="AL10" s="57">
        <f t="shared" si="6"/>
        <v>0</v>
      </c>
      <c r="AM10" s="57">
        <f t="shared" si="6"/>
        <v>0</v>
      </c>
      <c r="AN10" s="57">
        <f t="shared" si="6"/>
        <v>0</v>
      </c>
      <c r="AO10" s="57">
        <f t="shared" si="6"/>
        <v>0</v>
      </c>
      <c r="AP10" s="59">
        <f t="shared" si="6"/>
        <v>0</v>
      </c>
      <c r="AQ10" s="56">
        <f>AE10</f>
        <v>0</v>
      </c>
    </row>
    <row r="11" spans="2:43" s="31" customFormat="1" ht="4.5" customHeight="1" thickBot="1" thickTop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54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54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2:43" ht="14.25" thickTop="1">
      <c r="B12" s="17" t="s">
        <v>2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83"/>
      <c r="P12" s="54"/>
      <c r="Q12" s="7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83"/>
      <c r="AD12" s="54"/>
      <c r="AE12" s="71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63"/>
      <c r="AQ12" s="83"/>
    </row>
    <row r="13" spans="2:43" ht="13.5">
      <c r="B13" s="12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7"/>
      <c r="O13" s="81">
        <f>SUM(C13:N13)</f>
        <v>0</v>
      </c>
      <c r="P13" s="54"/>
      <c r="Q13" s="7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  <c r="AC13" s="81">
        <f>SUM(Q13:AB13)</f>
        <v>0</v>
      </c>
      <c r="AD13" s="54"/>
      <c r="AE13" s="72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1"/>
      <c r="AQ13" s="81">
        <f>SUM(AE13:AP13)</f>
        <v>0</v>
      </c>
    </row>
    <row r="14" spans="2:43" ht="13.5">
      <c r="B14" s="12" t="s">
        <v>42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7"/>
      <c r="O14" s="81">
        <f aca="true" t="shared" si="7" ref="O14:O23">SUM(C14:N14)</f>
        <v>0</v>
      </c>
      <c r="P14" s="54"/>
      <c r="Q14" s="7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81">
        <f aca="true" t="shared" si="8" ref="AC14:AC23">SUM(Q14:AB14)</f>
        <v>0</v>
      </c>
      <c r="AD14" s="54"/>
      <c r="AE14" s="72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81">
        <f aca="true" t="shared" si="9" ref="AQ14:AQ23">SUM(AE14:AP14)</f>
        <v>0</v>
      </c>
    </row>
    <row r="15" spans="2:43" ht="13.5">
      <c r="B15" s="12" t="s">
        <v>42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77"/>
      <c r="O15" s="84">
        <f t="shared" si="7"/>
        <v>0</v>
      </c>
      <c r="P15" s="54"/>
      <c r="Q15" s="72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  <c r="AC15" s="84">
        <f t="shared" si="8"/>
        <v>0</v>
      </c>
      <c r="AD15" s="54"/>
      <c r="AE15" s="72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1"/>
      <c r="AQ15" s="84">
        <f t="shared" si="9"/>
        <v>0</v>
      </c>
    </row>
    <row r="16" spans="2:43" ht="13.5">
      <c r="B16" s="12" t="s">
        <v>42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7"/>
      <c r="O16" s="81">
        <f t="shared" si="7"/>
        <v>0</v>
      </c>
      <c r="P16" s="54"/>
      <c r="Q16" s="7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81">
        <f t="shared" si="8"/>
        <v>0</v>
      </c>
      <c r="AD16" s="54"/>
      <c r="AE16" s="72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1"/>
      <c r="AQ16" s="81">
        <f t="shared" si="9"/>
        <v>0</v>
      </c>
    </row>
    <row r="17" spans="2:43" ht="13.5">
      <c r="B17" s="12" t="s">
        <v>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7"/>
      <c r="O17" s="81">
        <f t="shared" si="7"/>
        <v>0</v>
      </c>
      <c r="P17" s="54"/>
      <c r="Q17" s="72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81">
        <f t="shared" si="8"/>
        <v>0</v>
      </c>
      <c r="AD17" s="54"/>
      <c r="AE17" s="72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1"/>
      <c r="AQ17" s="81">
        <f t="shared" si="9"/>
        <v>0</v>
      </c>
    </row>
    <row r="18" spans="2:43" ht="13.5">
      <c r="B18" s="12" t="s">
        <v>42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7"/>
      <c r="O18" s="81">
        <f t="shared" si="7"/>
        <v>0</v>
      </c>
      <c r="P18" s="54"/>
      <c r="Q18" s="7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81">
        <f t="shared" si="8"/>
        <v>0</v>
      </c>
      <c r="AD18" s="54"/>
      <c r="AE18" s="72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1"/>
      <c r="AQ18" s="81">
        <f t="shared" si="9"/>
        <v>0</v>
      </c>
    </row>
    <row r="19" spans="2:43" ht="13.5">
      <c r="B19" s="12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7"/>
      <c r="O19" s="81">
        <f t="shared" si="7"/>
        <v>0</v>
      </c>
      <c r="P19" s="54"/>
      <c r="Q19" s="7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  <c r="AC19" s="81">
        <f t="shared" si="8"/>
        <v>0</v>
      </c>
      <c r="AD19" s="54"/>
      <c r="AE19" s="72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1"/>
      <c r="AQ19" s="81">
        <f t="shared" si="9"/>
        <v>0</v>
      </c>
    </row>
    <row r="20" spans="2:43" ht="13.5">
      <c r="B20" s="12" t="s">
        <v>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7"/>
      <c r="O20" s="81">
        <f t="shared" si="7"/>
        <v>0</v>
      </c>
      <c r="P20" s="54"/>
      <c r="Q20" s="7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  <c r="AC20" s="81">
        <f t="shared" si="8"/>
        <v>0</v>
      </c>
      <c r="AD20" s="54"/>
      <c r="AE20" s="72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Q20" s="81">
        <f t="shared" si="9"/>
        <v>0</v>
      </c>
    </row>
    <row r="21" spans="2:43" ht="13.5">
      <c r="B21" s="12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77"/>
      <c r="O21" s="81">
        <f t="shared" si="7"/>
        <v>0</v>
      </c>
      <c r="P21" s="54"/>
      <c r="Q21" s="72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  <c r="AC21" s="81">
        <f t="shared" si="8"/>
        <v>0</v>
      </c>
      <c r="AD21" s="54"/>
      <c r="AE21" s="72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1"/>
      <c r="AQ21" s="81">
        <f t="shared" si="9"/>
        <v>0</v>
      </c>
    </row>
    <row r="22" spans="2:43" ht="13.5">
      <c r="B22" s="12" t="s">
        <v>42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7"/>
      <c r="O22" s="81">
        <f t="shared" si="7"/>
        <v>0</v>
      </c>
      <c r="P22" s="54"/>
      <c r="Q22" s="7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81">
        <f t="shared" si="8"/>
        <v>0</v>
      </c>
      <c r="AD22" s="54"/>
      <c r="AE22" s="72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81">
        <f t="shared" si="9"/>
        <v>0</v>
      </c>
    </row>
    <row r="23" spans="2:43" ht="14.25" thickBot="1">
      <c r="B23" s="12" t="s">
        <v>42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77"/>
      <c r="O23" s="81">
        <f t="shared" si="7"/>
        <v>0</v>
      </c>
      <c r="P23" s="54"/>
      <c r="Q23" s="72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81">
        <f t="shared" si="8"/>
        <v>0</v>
      </c>
      <c r="AD23" s="54"/>
      <c r="AE23" s="72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1"/>
      <c r="AQ23" s="81">
        <f t="shared" si="9"/>
        <v>0</v>
      </c>
    </row>
    <row r="24" spans="2:43" ht="14.25" hidden="1" thickBot="1">
      <c r="B24" s="44" t="s">
        <v>42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78"/>
      <c r="O24" s="81">
        <f>SUM(C24:N24)</f>
        <v>0</v>
      </c>
      <c r="P24" s="54"/>
      <c r="Q24" s="73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81">
        <f>SUM(Q24:AB24)</f>
        <v>0</v>
      </c>
      <c r="AD24" s="54"/>
      <c r="AE24" s="73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6"/>
      <c r="AQ24" s="81">
        <f>SUM(AE24:AP24)</f>
        <v>0</v>
      </c>
    </row>
    <row r="25" spans="2:43" ht="14.25" thickBot="1">
      <c r="B25" s="60" t="s">
        <v>5</v>
      </c>
      <c r="C25" s="61">
        <f aca="true" t="shared" si="10" ref="C25:O25">SUM(C13:C24)</f>
        <v>0</v>
      </c>
      <c r="D25" s="61">
        <f t="shared" si="10"/>
        <v>0</v>
      </c>
      <c r="E25" s="61">
        <f t="shared" si="10"/>
        <v>0</v>
      </c>
      <c r="F25" s="61">
        <f t="shared" si="10"/>
        <v>0</v>
      </c>
      <c r="G25" s="61">
        <f t="shared" si="10"/>
        <v>0</v>
      </c>
      <c r="H25" s="61">
        <f t="shared" si="10"/>
        <v>0</v>
      </c>
      <c r="I25" s="61">
        <f t="shared" si="10"/>
        <v>0</v>
      </c>
      <c r="J25" s="61">
        <f t="shared" si="10"/>
        <v>0</v>
      </c>
      <c r="K25" s="61">
        <f t="shared" si="10"/>
        <v>0</v>
      </c>
      <c r="L25" s="61">
        <f t="shared" si="10"/>
        <v>0</v>
      </c>
      <c r="M25" s="61">
        <f t="shared" si="10"/>
        <v>0</v>
      </c>
      <c r="N25" s="79">
        <f t="shared" si="10"/>
        <v>0</v>
      </c>
      <c r="O25" s="82">
        <f t="shared" si="10"/>
        <v>0</v>
      </c>
      <c r="P25" s="54"/>
      <c r="Q25" s="74">
        <f aca="true" t="shared" si="11" ref="Q25:AC25">SUM(Q13:Q24)</f>
        <v>0</v>
      </c>
      <c r="R25" s="61">
        <f t="shared" si="11"/>
        <v>0</v>
      </c>
      <c r="S25" s="61">
        <f t="shared" si="11"/>
        <v>0</v>
      </c>
      <c r="T25" s="61">
        <f t="shared" si="11"/>
        <v>0</v>
      </c>
      <c r="U25" s="61">
        <f t="shared" si="11"/>
        <v>0</v>
      </c>
      <c r="V25" s="61">
        <f t="shared" si="11"/>
        <v>0</v>
      </c>
      <c r="W25" s="61">
        <f t="shared" si="11"/>
        <v>0</v>
      </c>
      <c r="X25" s="61">
        <f t="shared" si="11"/>
        <v>0</v>
      </c>
      <c r="Y25" s="61">
        <f t="shared" si="11"/>
        <v>0</v>
      </c>
      <c r="Z25" s="61">
        <f t="shared" si="11"/>
        <v>0</v>
      </c>
      <c r="AA25" s="61">
        <f t="shared" si="11"/>
        <v>0</v>
      </c>
      <c r="AB25" s="62">
        <f t="shared" si="11"/>
        <v>0</v>
      </c>
      <c r="AC25" s="82">
        <f t="shared" si="11"/>
        <v>0</v>
      </c>
      <c r="AD25" s="54"/>
      <c r="AE25" s="74">
        <f aca="true" t="shared" si="12" ref="AE25:AQ25">SUM(AE13:AE24)</f>
        <v>0</v>
      </c>
      <c r="AF25" s="61">
        <f t="shared" si="12"/>
        <v>0</v>
      </c>
      <c r="AG25" s="61">
        <f t="shared" si="12"/>
        <v>0</v>
      </c>
      <c r="AH25" s="61">
        <f t="shared" si="12"/>
        <v>0</v>
      </c>
      <c r="AI25" s="61">
        <f t="shared" si="12"/>
        <v>0</v>
      </c>
      <c r="AJ25" s="61">
        <f t="shared" si="12"/>
        <v>0</v>
      </c>
      <c r="AK25" s="61">
        <f t="shared" si="12"/>
        <v>0</v>
      </c>
      <c r="AL25" s="61">
        <f t="shared" si="12"/>
        <v>0</v>
      </c>
      <c r="AM25" s="61">
        <f t="shared" si="12"/>
        <v>0</v>
      </c>
      <c r="AN25" s="61">
        <f t="shared" si="12"/>
        <v>0</v>
      </c>
      <c r="AO25" s="61">
        <f t="shared" si="12"/>
        <v>0</v>
      </c>
      <c r="AP25" s="62">
        <f t="shared" si="12"/>
        <v>0</v>
      </c>
      <c r="AQ25" s="82">
        <f t="shared" si="12"/>
        <v>0</v>
      </c>
    </row>
    <row r="26" spans="2:43" s="31" customFormat="1" ht="4.5" customHeight="1" thickBot="1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5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4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2:43" ht="14.25" thickTop="1">
      <c r="B27" s="17" t="s">
        <v>4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83"/>
      <c r="P27" s="54"/>
      <c r="Q27" s="7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63"/>
      <c r="AC27" s="83"/>
      <c r="AD27" s="54"/>
      <c r="AE27" s="71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63"/>
      <c r="AQ27" s="83"/>
    </row>
    <row r="28" spans="2:43" ht="13.5">
      <c r="B28" s="12" t="s">
        <v>42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77"/>
      <c r="O28" s="81">
        <f aca="true" t="shared" si="13" ref="O28:O58">SUM(C28:N28)</f>
        <v>0</v>
      </c>
      <c r="P28" s="54"/>
      <c r="Q28" s="72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  <c r="AC28" s="81">
        <f aca="true" t="shared" si="14" ref="AC28:AC58">SUM(Q28:AB28)</f>
        <v>0</v>
      </c>
      <c r="AD28" s="54"/>
      <c r="AE28" s="7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1"/>
      <c r="AQ28" s="81">
        <f aca="true" t="shared" si="15" ref="AQ28:AQ58">SUM(AE28:AP28)</f>
        <v>0</v>
      </c>
    </row>
    <row r="29" spans="2:43" ht="13.5">
      <c r="B29" s="12" t="s">
        <v>42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7"/>
      <c r="O29" s="81">
        <f t="shared" si="13"/>
        <v>0</v>
      </c>
      <c r="P29" s="54"/>
      <c r="Q29" s="72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81">
        <f t="shared" si="14"/>
        <v>0</v>
      </c>
      <c r="AD29" s="54"/>
      <c r="AE29" s="72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1"/>
      <c r="AQ29" s="81">
        <f t="shared" si="15"/>
        <v>0</v>
      </c>
    </row>
    <row r="30" spans="2:43" ht="13.5">
      <c r="B30" s="12" t="s">
        <v>42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77"/>
      <c r="O30" s="81">
        <f t="shared" si="13"/>
        <v>0</v>
      </c>
      <c r="P30" s="54"/>
      <c r="Q30" s="72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  <c r="AC30" s="81">
        <f t="shared" si="14"/>
        <v>0</v>
      </c>
      <c r="AD30" s="54"/>
      <c r="AE30" s="7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1"/>
      <c r="AQ30" s="81">
        <f t="shared" si="15"/>
        <v>0</v>
      </c>
    </row>
    <row r="31" spans="2:43" ht="13.5">
      <c r="B31" s="12" t="s">
        <v>42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7"/>
      <c r="O31" s="81">
        <f t="shared" si="13"/>
        <v>0</v>
      </c>
      <c r="P31" s="54"/>
      <c r="Q31" s="72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81">
        <f t="shared" si="14"/>
        <v>0</v>
      </c>
      <c r="AD31" s="54"/>
      <c r="AE31" s="7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1"/>
      <c r="AQ31" s="81">
        <f t="shared" si="15"/>
        <v>0</v>
      </c>
    </row>
    <row r="32" spans="2:43" ht="13.5">
      <c r="B32" s="12" t="s">
        <v>42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7"/>
      <c r="O32" s="81">
        <f t="shared" si="13"/>
        <v>0</v>
      </c>
      <c r="P32" s="54"/>
      <c r="Q32" s="72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81">
        <f t="shared" si="14"/>
        <v>0</v>
      </c>
      <c r="AD32" s="54"/>
      <c r="AE32" s="72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81">
        <f t="shared" si="15"/>
        <v>0</v>
      </c>
    </row>
    <row r="33" spans="2:43" ht="13.5">
      <c r="B33" s="12" t="s">
        <v>42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7"/>
      <c r="O33" s="81">
        <f t="shared" si="13"/>
        <v>0</v>
      </c>
      <c r="P33" s="54"/>
      <c r="Q33" s="72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81">
        <f t="shared" si="14"/>
        <v>0</v>
      </c>
      <c r="AD33" s="54"/>
      <c r="AE33" s="72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81">
        <f t="shared" si="15"/>
        <v>0</v>
      </c>
    </row>
    <row r="34" spans="2:43" ht="13.5">
      <c r="B34" s="12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77"/>
      <c r="O34" s="81">
        <f t="shared" si="13"/>
        <v>0</v>
      </c>
      <c r="P34" s="54"/>
      <c r="Q34" s="72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  <c r="AC34" s="81">
        <f t="shared" si="14"/>
        <v>0</v>
      </c>
      <c r="AD34" s="54"/>
      <c r="AE34" s="72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81">
        <f t="shared" si="15"/>
        <v>0</v>
      </c>
    </row>
    <row r="35" spans="2:43" ht="13.5">
      <c r="B35" s="12" t="s">
        <v>42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7"/>
      <c r="O35" s="81">
        <f t="shared" si="13"/>
        <v>0</v>
      </c>
      <c r="P35" s="54"/>
      <c r="Q35" s="72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  <c r="AC35" s="81">
        <f t="shared" si="14"/>
        <v>0</v>
      </c>
      <c r="AD35" s="54"/>
      <c r="AE35" s="72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81">
        <f t="shared" si="15"/>
        <v>0</v>
      </c>
    </row>
    <row r="36" spans="2:43" ht="13.5">
      <c r="B36" s="12" t="s">
        <v>42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77"/>
      <c r="O36" s="81">
        <f t="shared" si="13"/>
        <v>0</v>
      </c>
      <c r="P36" s="54"/>
      <c r="Q36" s="72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81">
        <f t="shared" si="14"/>
        <v>0</v>
      </c>
      <c r="AD36" s="54"/>
      <c r="AE36" s="72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81">
        <f t="shared" si="15"/>
        <v>0</v>
      </c>
    </row>
    <row r="37" spans="2:43" ht="13.5">
      <c r="B37" s="12" t="s">
        <v>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77"/>
      <c r="O37" s="81">
        <f t="shared" si="13"/>
        <v>0</v>
      </c>
      <c r="P37" s="54"/>
      <c r="Q37" s="72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  <c r="AC37" s="81">
        <f t="shared" si="14"/>
        <v>0</v>
      </c>
      <c r="AD37" s="54"/>
      <c r="AE37" s="7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1"/>
      <c r="AQ37" s="81">
        <f t="shared" si="15"/>
        <v>0</v>
      </c>
    </row>
    <row r="38" spans="2:43" ht="13.5">
      <c r="B38" s="12" t="s">
        <v>42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77"/>
      <c r="O38" s="81">
        <f t="shared" si="13"/>
        <v>0</v>
      </c>
      <c r="P38" s="54"/>
      <c r="Q38" s="72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  <c r="AC38" s="81">
        <f t="shared" si="14"/>
        <v>0</v>
      </c>
      <c r="AD38" s="54"/>
      <c r="AE38" s="72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81">
        <f t="shared" si="15"/>
        <v>0</v>
      </c>
    </row>
    <row r="39" spans="2:43" ht="13.5">
      <c r="B39" s="12" t="s">
        <v>42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77"/>
      <c r="O39" s="81">
        <f t="shared" si="13"/>
        <v>0</v>
      </c>
      <c r="P39" s="54"/>
      <c r="Q39" s="7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81">
        <f t="shared" si="14"/>
        <v>0</v>
      </c>
      <c r="AD39" s="54"/>
      <c r="AE39" s="72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  <c r="AQ39" s="81">
        <f t="shared" si="15"/>
        <v>0</v>
      </c>
    </row>
    <row r="40" spans="2:43" ht="13.5">
      <c r="B40" s="12" t="s">
        <v>42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7"/>
      <c r="O40" s="81">
        <f t="shared" si="13"/>
        <v>0</v>
      </c>
      <c r="P40" s="54"/>
      <c r="Q40" s="72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/>
      <c r="AC40" s="81">
        <f t="shared" si="14"/>
        <v>0</v>
      </c>
      <c r="AD40" s="54"/>
      <c r="AE40" s="72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81">
        <f t="shared" si="15"/>
        <v>0</v>
      </c>
    </row>
    <row r="41" spans="2:43" ht="13.5">
      <c r="B41" s="12" t="s">
        <v>42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77"/>
      <c r="O41" s="81">
        <f t="shared" si="13"/>
        <v>0</v>
      </c>
      <c r="P41" s="54"/>
      <c r="Q41" s="72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1"/>
      <c r="AC41" s="81">
        <f t="shared" si="14"/>
        <v>0</v>
      </c>
      <c r="AD41" s="54"/>
      <c r="AE41" s="72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1"/>
      <c r="AQ41" s="81">
        <f t="shared" si="15"/>
        <v>0</v>
      </c>
    </row>
    <row r="42" spans="2:43" ht="13.5">
      <c r="B42" s="12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77"/>
      <c r="O42" s="81">
        <f t="shared" si="13"/>
        <v>0</v>
      </c>
      <c r="P42" s="54"/>
      <c r="Q42" s="7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/>
      <c r="AC42" s="81">
        <f t="shared" si="14"/>
        <v>0</v>
      </c>
      <c r="AD42" s="54"/>
      <c r="AE42" s="72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1"/>
      <c r="AQ42" s="81">
        <f t="shared" si="15"/>
        <v>0</v>
      </c>
    </row>
    <row r="43" spans="2:43" ht="13.5">
      <c r="B43" s="12" t="s">
        <v>42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77"/>
      <c r="O43" s="81">
        <f t="shared" si="13"/>
        <v>0</v>
      </c>
      <c r="P43" s="54"/>
      <c r="Q43" s="72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  <c r="AC43" s="81">
        <f t="shared" si="14"/>
        <v>0</v>
      </c>
      <c r="AD43" s="54"/>
      <c r="AE43" s="72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1"/>
      <c r="AQ43" s="81">
        <f t="shared" si="15"/>
        <v>0</v>
      </c>
    </row>
    <row r="44" spans="2:43" ht="13.5">
      <c r="B44" s="12" t="s">
        <v>42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77"/>
      <c r="O44" s="81">
        <f t="shared" si="13"/>
        <v>0</v>
      </c>
      <c r="P44" s="54"/>
      <c r="Q44" s="72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1"/>
      <c r="AC44" s="81">
        <f t="shared" si="14"/>
        <v>0</v>
      </c>
      <c r="AD44" s="54"/>
      <c r="AE44" s="72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1"/>
      <c r="AQ44" s="81">
        <f t="shared" si="15"/>
        <v>0</v>
      </c>
    </row>
    <row r="45" spans="2:43" ht="13.5">
      <c r="B45" s="12" t="s">
        <v>42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77"/>
      <c r="O45" s="81">
        <f t="shared" si="13"/>
        <v>0</v>
      </c>
      <c r="P45" s="54"/>
      <c r="Q45" s="72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1"/>
      <c r="AC45" s="81">
        <f t="shared" si="14"/>
        <v>0</v>
      </c>
      <c r="AD45" s="54"/>
      <c r="AE45" s="72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1"/>
      <c r="AQ45" s="81">
        <f t="shared" si="15"/>
        <v>0</v>
      </c>
    </row>
    <row r="46" spans="2:43" ht="13.5">
      <c r="B46" s="12" t="s">
        <v>42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77"/>
      <c r="O46" s="81">
        <f t="shared" si="13"/>
        <v>0</v>
      </c>
      <c r="P46" s="54"/>
      <c r="Q46" s="72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1"/>
      <c r="AC46" s="81">
        <f t="shared" si="14"/>
        <v>0</v>
      </c>
      <c r="AD46" s="54"/>
      <c r="AE46" s="72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1"/>
      <c r="AQ46" s="81">
        <f t="shared" si="15"/>
        <v>0</v>
      </c>
    </row>
    <row r="47" spans="2:43" ht="13.5">
      <c r="B47" s="12" t="s"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77"/>
      <c r="O47" s="81">
        <f t="shared" si="13"/>
        <v>0</v>
      </c>
      <c r="P47" s="54"/>
      <c r="Q47" s="72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1"/>
      <c r="AC47" s="81">
        <f t="shared" si="14"/>
        <v>0</v>
      </c>
      <c r="AD47" s="54"/>
      <c r="AE47" s="72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81">
        <f t="shared" si="15"/>
        <v>0</v>
      </c>
    </row>
    <row r="48" spans="2:43" ht="13.5">
      <c r="B48" s="12" t="s">
        <v>42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77"/>
      <c r="O48" s="81">
        <f t="shared" si="13"/>
        <v>0</v>
      </c>
      <c r="P48" s="54"/>
      <c r="Q48" s="72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1"/>
      <c r="AC48" s="81">
        <f t="shared" si="14"/>
        <v>0</v>
      </c>
      <c r="AD48" s="54"/>
      <c r="AE48" s="72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1"/>
      <c r="AQ48" s="81">
        <f t="shared" si="15"/>
        <v>0</v>
      </c>
    </row>
    <row r="49" spans="2:43" ht="13.5">
      <c r="B49" s="12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77"/>
      <c r="O49" s="81">
        <f t="shared" si="13"/>
        <v>0</v>
      </c>
      <c r="P49" s="54"/>
      <c r="Q49" s="72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81">
        <f t="shared" si="14"/>
        <v>0</v>
      </c>
      <c r="AD49" s="54"/>
      <c r="AE49" s="72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1"/>
      <c r="AQ49" s="81">
        <f t="shared" si="15"/>
        <v>0</v>
      </c>
    </row>
    <row r="50" spans="2:43" ht="13.5">
      <c r="B50" s="12" t="s">
        <v>42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77"/>
      <c r="O50" s="81">
        <f t="shared" si="13"/>
        <v>0</v>
      </c>
      <c r="P50" s="54"/>
      <c r="Q50" s="72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1"/>
      <c r="AC50" s="81">
        <f t="shared" si="14"/>
        <v>0</v>
      </c>
      <c r="AD50" s="54"/>
      <c r="AE50" s="72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1"/>
      <c r="AQ50" s="81">
        <f t="shared" si="15"/>
        <v>0</v>
      </c>
    </row>
    <row r="51" spans="2:43" ht="13.5">
      <c r="B51" s="12" t="s">
        <v>42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77"/>
      <c r="O51" s="81">
        <f t="shared" si="13"/>
        <v>0</v>
      </c>
      <c r="P51" s="54"/>
      <c r="Q51" s="72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1"/>
      <c r="AC51" s="81">
        <f t="shared" si="14"/>
        <v>0</v>
      </c>
      <c r="AD51" s="54"/>
      <c r="AE51" s="72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1"/>
      <c r="AQ51" s="81">
        <f t="shared" si="15"/>
        <v>0</v>
      </c>
    </row>
    <row r="52" spans="2:43" ht="13.5">
      <c r="B52" s="12" t="s">
        <v>42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7"/>
      <c r="O52" s="81">
        <f t="shared" si="13"/>
        <v>0</v>
      </c>
      <c r="P52" s="54"/>
      <c r="Q52" s="72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/>
      <c r="AC52" s="81">
        <f t="shared" si="14"/>
        <v>0</v>
      </c>
      <c r="AD52" s="54"/>
      <c r="AE52" s="72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1"/>
      <c r="AQ52" s="81">
        <f t="shared" si="15"/>
        <v>0</v>
      </c>
    </row>
    <row r="53" spans="2:43" ht="13.5">
      <c r="B53" s="12" t="s">
        <v>42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77"/>
      <c r="O53" s="81">
        <f t="shared" si="13"/>
        <v>0</v>
      </c>
      <c r="P53" s="54"/>
      <c r="Q53" s="72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1"/>
      <c r="AC53" s="81">
        <f t="shared" si="14"/>
        <v>0</v>
      </c>
      <c r="AD53" s="54"/>
      <c r="AE53" s="72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1"/>
      <c r="AQ53" s="81">
        <f t="shared" si="15"/>
        <v>0</v>
      </c>
    </row>
    <row r="54" spans="2:43" ht="13.5">
      <c r="B54" s="12" t="s">
        <v>42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77"/>
      <c r="O54" s="81">
        <f t="shared" si="13"/>
        <v>0</v>
      </c>
      <c r="P54" s="54"/>
      <c r="Q54" s="72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1"/>
      <c r="AC54" s="81">
        <f t="shared" si="14"/>
        <v>0</v>
      </c>
      <c r="AD54" s="54"/>
      <c r="AE54" s="72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81">
        <f t="shared" si="15"/>
        <v>0</v>
      </c>
    </row>
    <row r="55" spans="2:43" ht="13.5">
      <c r="B55" s="12" t="s">
        <v>42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77"/>
      <c r="O55" s="81">
        <f t="shared" si="13"/>
        <v>0</v>
      </c>
      <c r="P55" s="54"/>
      <c r="Q55" s="72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1"/>
      <c r="AC55" s="81">
        <f t="shared" si="14"/>
        <v>0</v>
      </c>
      <c r="AD55" s="54"/>
      <c r="AE55" s="72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1"/>
      <c r="AQ55" s="81">
        <f t="shared" si="15"/>
        <v>0</v>
      </c>
    </row>
    <row r="56" spans="2:43" ht="13.5">
      <c r="B56" s="12" t="s">
        <v>42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77"/>
      <c r="O56" s="81">
        <f t="shared" si="13"/>
        <v>0</v>
      </c>
      <c r="P56" s="54"/>
      <c r="Q56" s="72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1"/>
      <c r="AC56" s="81">
        <f t="shared" si="14"/>
        <v>0</v>
      </c>
      <c r="AD56" s="54"/>
      <c r="AE56" s="72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1"/>
      <c r="AQ56" s="81">
        <f t="shared" si="15"/>
        <v>0</v>
      </c>
    </row>
    <row r="57" spans="2:43" ht="14.25" thickBot="1">
      <c r="B57" s="12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77"/>
      <c r="O57" s="81">
        <f t="shared" si="13"/>
        <v>0</v>
      </c>
      <c r="P57" s="54"/>
      <c r="Q57" s="72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1"/>
      <c r="AC57" s="81">
        <f t="shared" si="14"/>
        <v>0</v>
      </c>
      <c r="AD57" s="54"/>
      <c r="AE57" s="72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  <c r="AQ57" s="81">
        <f t="shared" si="15"/>
        <v>0</v>
      </c>
    </row>
    <row r="58" spans="2:43" ht="14.25" hidden="1" thickBot="1">
      <c r="B58" s="47" t="s">
        <v>42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80"/>
      <c r="O58" s="81">
        <f t="shared" si="13"/>
        <v>0</v>
      </c>
      <c r="P58" s="54"/>
      <c r="Q58" s="75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81">
        <f t="shared" si="14"/>
        <v>0</v>
      </c>
      <c r="AD58" s="54"/>
      <c r="AE58" s="75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9"/>
      <c r="AQ58" s="81">
        <f t="shared" si="15"/>
        <v>0</v>
      </c>
    </row>
    <row r="59" spans="2:43" ht="14.25" thickBot="1">
      <c r="B59" s="60" t="s">
        <v>3</v>
      </c>
      <c r="C59" s="61">
        <f aca="true" t="shared" si="16" ref="C59:AQ59">SUM(C28:C58)</f>
        <v>0</v>
      </c>
      <c r="D59" s="61">
        <f t="shared" si="16"/>
        <v>0</v>
      </c>
      <c r="E59" s="61">
        <f t="shared" si="16"/>
        <v>0</v>
      </c>
      <c r="F59" s="61">
        <f t="shared" si="16"/>
        <v>0</v>
      </c>
      <c r="G59" s="61">
        <f t="shared" si="16"/>
        <v>0</v>
      </c>
      <c r="H59" s="61">
        <f t="shared" si="16"/>
        <v>0</v>
      </c>
      <c r="I59" s="61">
        <f t="shared" si="16"/>
        <v>0</v>
      </c>
      <c r="J59" s="61">
        <f t="shared" si="16"/>
        <v>0</v>
      </c>
      <c r="K59" s="61">
        <f t="shared" si="16"/>
        <v>0</v>
      </c>
      <c r="L59" s="61">
        <f t="shared" si="16"/>
        <v>0</v>
      </c>
      <c r="M59" s="61">
        <f t="shared" si="16"/>
        <v>0</v>
      </c>
      <c r="N59" s="79">
        <f t="shared" si="16"/>
        <v>0</v>
      </c>
      <c r="O59" s="82">
        <f>SUM(O28:O58)</f>
        <v>0</v>
      </c>
      <c r="P59" s="54"/>
      <c r="Q59" s="74">
        <f t="shared" si="16"/>
        <v>0</v>
      </c>
      <c r="R59" s="61">
        <f t="shared" si="16"/>
        <v>0</v>
      </c>
      <c r="S59" s="61">
        <f t="shared" si="16"/>
        <v>0</v>
      </c>
      <c r="T59" s="61">
        <f t="shared" si="16"/>
        <v>0</v>
      </c>
      <c r="U59" s="61">
        <f t="shared" si="16"/>
        <v>0</v>
      </c>
      <c r="V59" s="61">
        <f t="shared" si="16"/>
        <v>0</v>
      </c>
      <c r="W59" s="61">
        <f t="shared" si="16"/>
        <v>0</v>
      </c>
      <c r="X59" s="61">
        <f t="shared" si="16"/>
        <v>0</v>
      </c>
      <c r="Y59" s="61">
        <f t="shared" si="16"/>
        <v>0</v>
      </c>
      <c r="Z59" s="61">
        <f t="shared" si="16"/>
        <v>0</v>
      </c>
      <c r="AA59" s="61">
        <f t="shared" si="16"/>
        <v>0</v>
      </c>
      <c r="AB59" s="62">
        <f t="shared" si="16"/>
        <v>0</v>
      </c>
      <c r="AC59" s="82">
        <f t="shared" si="16"/>
        <v>0</v>
      </c>
      <c r="AD59" s="54"/>
      <c r="AE59" s="74">
        <f t="shared" si="16"/>
        <v>0</v>
      </c>
      <c r="AF59" s="61">
        <f t="shared" si="16"/>
        <v>0</v>
      </c>
      <c r="AG59" s="61">
        <f t="shared" si="16"/>
        <v>0</v>
      </c>
      <c r="AH59" s="61">
        <f t="shared" si="16"/>
        <v>0</v>
      </c>
      <c r="AI59" s="61">
        <f t="shared" si="16"/>
        <v>0</v>
      </c>
      <c r="AJ59" s="61">
        <f t="shared" si="16"/>
        <v>0</v>
      </c>
      <c r="AK59" s="61">
        <f t="shared" si="16"/>
        <v>0</v>
      </c>
      <c r="AL59" s="61">
        <f t="shared" si="16"/>
        <v>0</v>
      </c>
      <c r="AM59" s="61">
        <f t="shared" si="16"/>
        <v>0</v>
      </c>
      <c r="AN59" s="61">
        <f t="shared" si="16"/>
        <v>0</v>
      </c>
      <c r="AO59" s="61">
        <f t="shared" si="16"/>
        <v>0</v>
      </c>
      <c r="AP59" s="62">
        <f t="shared" si="16"/>
        <v>0</v>
      </c>
      <c r="AQ59" s="82">
        <f t="shared" si="16"/>
        <v>0</v>
      </c>
    </row>
    <row r="60" spans="2:43" s="31" customFormat="1" ht="4.5" customHeight="1" thickBot="1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54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54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2:43" s="22" customFormat="1" ht="20.25" customHeight="1" thickBot="1" thickTop="1">
      <c r="B61" s="15" t="s">
        <v>7</v>
      </c>
      <c r="C61" s="20">
        <f aca="true" t="shared" si="17" ref="C61:O61">C10+C25-C59</f>
        <v>0</v>
      </c>
      <c r="D61" s="20">
        <f t="shared" si="17"/>
        <v>0</v>
      </c>
      <c r="E61" s="20">
        <f t="shared" si="17"/>
        <v>0</v>
      </c>
      <c r="F61" s="20">
        <f t="shared" si="17"/>
        <v>0</v>
      </c>
      <c r="G61" s="20">
        <f t="shared" si="17"/>
        <v>0</v>
      </c>
      <c r="H61" s="20">
        <f t="shared" si="17"/>
        <v>0</v>
      </c>
      <c r="I61" s="20">
        <f t="shared" si="17"/>
        <v>0</v>
      </c>
      <c r="J61" s="20">
        <f t="shared" si="17"/>
        <v>0</v>
      </c>
      <c r="K61" s="20">
        <f t="shared" si="17"/>
        <v>0</v>
      </c>
      <c r="L61" s="20">
        <f t="shared" si="17"/>
        <v>0</v>
      </c>
      <c r="M61" s="20">
        <f t="shared" si="17"/>
        <v>0</v>
      </c>
      <c r="N61" s="21">
        <f t="shared" si="17"/>
        <v>0</v>
      </c>
      <c r="O61" s="21">
        <f t="shared" si="17"/>
        <v>0</v>
      </c>
      <c r="P61" s="54"/>
      <c r="Q61" s="76">
        <f aca="true" t="shared" si="18" ref="Q61:AC61">Q10+Q25-Q59</f>
        <v>0</v>
      </c>
      <c r="R61" s="20">
        <f t="shared" si="18"/>
        <v>0</v>
      </c>
      <c r="S61" s="20">
        <f t="shared" si="18"/>
        <v>0</v>
      </c>
      <c r="T61" s="20">
        <f t="shared" si="18"/>
        <v>0</v>
      </c>
      <c r="U61" s="20">
        <f t="shared" si="18"/>
        <v>0</v>
      </c>
      <c r="V61" s="20">
        <f t="shared" si="18"/>
        <v>0</v>
      </c>
      <c r="W61" s="20">
        <f t="shared" si="18"/>
        <v>0</v>
      </c>
      <c r="X61" s="20">
        <f t="shared" si="18"/>
        <v>0</v>
      </c>
      <c r="Y61" s="20">
        <f t="shared" si="18"/>
        <v>0</v>
      </c>
      <c r="Z61" s="20">
        <f t="shared" si="18"/>
        <v>0</v>
      </c>
      <c r="AA61" s="20">
        <f t="shared" si="18"/>
        <v>0</v>
      </c>
      <c r="AB61" s="38">
        <f t="shared" si="18"/>
        <v>0</v>
      </c>
      <c r="AC61" s="21">
        <f t="shared" si="18"/>
        <v>0</v>
      </c>
      <c r="AD61" s="54"/>
      <c r="AE61" s="76">
        <f aca="true" t="shared" si="19" ref="AE61:AQ61">AE10+AE25-AE59</f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1">
        <f t="shared" si="19"/>
        <v>0</v>
      </c>
      <c r="AQ61" s="21">
        <f t="shared" si="19"/>
        <v>0</v>
      </c>
    </row>
    <row r="62" spans="3:42" ht="14.25" thickTop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P62" s="54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D62" s="54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3:43" ht="92.25" customHeight="1">
      <c r="C63" s="24">
        <f aca="true" t="shared" si="20" ref="C63:L63">IF(C61&lt;0,"Uwaga !!!          W tym miesiącu zabraknie środków pieniężnych","")</f>
      </c>
      <c r="D63" s="24">
        <f t="shared" si="20"/>
      </c>
      <c r="E63" s="24">
        <f t="shared" si="20"/>
      </c>
      <c r="F63" s="24">
        <f t="shared" si="20"/>
      </c>
      <c r="G63" s="24">
        <f t="shared" si="20"/>
      </c>
      <c r="H63" s="24">
        <f t="shared" si="20"/>
      </c>
      <c r="I63" s="24">
        <f t="shared" si="20"/>
      </c>
      <c r="J63" s="24">
        <f t="shared" si="20"/>
      </c>
      <c r="K63" s="24">
        <f t="shared" si="20"/>
      </c>
      <c r="L63" s="24">
        <f t="shared" si="20"/>
      </c>
      <c r="M63" s="24">
        <f>IF(M61&lt;0,"Uwaga !!!          W tym miesiącu zabraknie środków pieniężnych","")</f>
      </c>
      <c r="N63" s="24">
        <f>IF(N61&lt;0,"Uwaga !!!          W tym miesiącu zabraknie środków pieniężnych","")</f>
      </c>
      <c r="O63" s="14"/>
      <c r="P63" s="54"/>
      <c r="Q63" s="24">
        <f aca="true" t="shared" si="21" ref="Q63:AP63">IF(Q61&lt;0,"Uwaga !!!          W tym miesiącu zabraknie środków pieniężnych","")</f>
      </c>
      <c r="R63" s="24">
        <f t="shared" si="21"/>
      </c>
      <c r="S63" s="24">
        <f t="shared" si="21"/>
      </c>
      <c r="T63" s="24">
        <f t="shared" si="21"/>
      </c>
      <c r="U63" s="24">
        <f t="shared" si="21"/>
      </c>
      <c r="V63" s="24">
        <f t="shared" si="21"/>
      </c>
      <c r="W63" s="24">
        <f t="shared" si="21"/>
      </c>
      <c r="X63" s="24">
        <f t="shared" si="21"/>
      </c>
      <c r="Y63" s="24">
        <f t="shared" si="21"/>
      </c>
      <c r="Z63" s="24">
        <f t="shared" si="21"/>
      </c>
      <c r="AA63" s="24">
        <f t="shared" si="21"/>
      </c>
      <c r="AB63" s="24">
        <f t="shared" si="21"/>
      </c>
      <c r="AC63" s="14"/>
      <c r="AD63" s="54"/>
      <c r="AE63" s="24">
        <f t="shared" si="21"/>
      </c>
      <c r="AF63" s="24">
        <f t="shared" si="21"/>
      </c>
      <c r="AG63" s="24">
        <f t="shared" si="21"/>
      </c>
      <c r="AH63" s="24">
        <f t="shared" si="21"/>
      </c>
      <c r="AI63" s="24">
        <f t="shared" si="21"/>
      </c>
      <c r="AJ63" s="24">
        <f t="shared" si="21"/>
      </c>
      <c r="AK63" s="24">
        <f t="shared" si="21"/>
      </c>
      <c r="AL63" s="24">
        <f t="shared" si="21"/>
      </c>
      <c r="AM63" s="24">
        <f t="shared" si="21"/>
      </c>
      <c r="AN63" s="24">
        <f t="shared" si="21"/>
      </c>
      <c r="AO63" s="24">
        <f t="shared" si="21"/>
      </c>
      <c r="AP63" s="24">
        <f t="shared" si="21"/>
      </c>
      <c r="AQ63" s="14"/>
    </row>
  </sheetData>
  <sheetProtection formatCells="0" formatColumns="0" formatRows="0" insertRows="0" deleteRows="0" sort="0"/>
  <conditionalFormatting sqref="C63:N63 Q63:AB63 AE63:AP63">
    <cfRule type="cellIs" priority="48" dxfId="6" operator="equal">
      <formula>"Uwaga !!!          W tym miesiącu zabraknie środków pieniężnych"</formula>
    </cfRule>
  </conditionalFormatting>
  <conditionalFormatting sqref="C3:N3 Q3:AB3 AE3:AP3">
    <cfRule type="cellIs" priority="45" dxfId="4" operator="equal">
      <formula>1</formula>
    </cfRule>
  </conditionalFormatting>
  <conditionalFormatting sqref="C7:N61 Q7:AB61 AE7:AP61">
    <cfRule type="expression" priority="41" dxfId="0">
      <formula>C$3=0</formula>
    </cfRule>
  </conditionalFormatting>
  <conditionalFormatting sqref="E18:M18">
    <cfRule type="expression" priority="40" dxfId="0">
      <formula>E$3=0</formula>
    </cfRule>
  </conditionalFormatting>
  <conditionalFormatting sqref="E28:F57">
    <cfRule type="expression" priority="39" dxfId="0">
      <formula>E$3=0</formula>
    </cfRule>
  </conditionalFormatting>
  <conditionalFormatting sqref="H28:J54 H28:M28">
    <cfRule type="expression" priority="36" dxfId="0">
      <formula>H$3=0</formula>
    </cfRule>
  </conditionalFormatting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Klon/Jawor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Niecikowska</dc:creator>
  <cp:keywords/>
  <dc:description/>
  <cp:lastModifiedBy>Monika Chrzczonowicz</cp:lastModifiedBy>
  <cp:lastPrinted>2014-10-25T13:15:56Z</cp:lastPrinted>
  <dcterms:created xsi:type="dcterms:W3CDTF">2014-10-18T20:52:59Z</dcterms:created>
  <dcterms:modified xsi:type="dcterms:W3CDTF">2021-08-02T11:54:25Z</dcterms:modified>
  <cp:category/>
  <cp:version/>
  <cp:contentType/>
  <cp:contentStatus/>
</cp:coreProperties>
</file>