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2780" activeTab="0"/>
  </bookViews>
  <sheets>
    <sheet name="dzieło prawa aut od 2020-01" sheetId="1" r:id="rId1"/>
    <sheet name="dzieło prawa aut od 2019-10" sheetId="2" r:id="rId2"/>
    <sheet name="dzieło prawa aut do 2019-09" sheetId="3" r:id="rId3"/>
  </sheets>
  <definedNames/>
  <calcPr fullCalcOnLoad="1"/>
</workbook>
</file>

<file path=xl/comments1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
WYKONAWCY</t>
        </r>
      </text>
    </comment>
    <comment ref="B8" authorId="0">
      <text>
        <r>
          <rPr>
            <sz val="8"/>
            <rFont val="Tahoma"/>
            <family val="2"/>
          </rPr>
          <t>Tu wpisz US WYKONAWCY</t>
        </r>
      </text>
    </comment>
    <comment ref="B11" authorId="0">
      <text>
        <r>
          <rPr>
            <sz val="8"/>
            <rFont val="Tahoma"/>
            <family val="2"/>
          </rPr>
          <t>Tu wpisz pełne dane ZAMAWIAJĄCEGO</t>
        </r>
      </text>
    </comment>
    <comment ref="A15" authorId="1">
      <text>
        <r>
          <rPr>
            <sz val="8"/>
            <rFont val="Tahoma"/>
            <family val="2"/>
          </rPr>
          <t>Tu wpisz opis dzieła zgodnie z umową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1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comments2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
WYKONAWCY</t>
        </r>
      </text>
    </comment>
    <comment ref="B8" authorId="0">
      <text>
        <r>
          <rPr>
            <sz val="8"/>
            <rFont val="Tahoma"/>
            <family val="2"/>
          </rPr>
          <t>Tu wpisz US WYKONAWCY</t>
        </r>
      </text>
    </comment>
    <comment ref="B11" authorId="0">
      <text>
        <r>
          <rPr>
            <sz val="8"/>
            <rFont val="Tahoma"/>
            <family val="2"/>
          </rPr>
          <t>Tu wpisz pełne dane ZAMAWIAJĄCEGO</t>
        </r>
      </text>
    </comment>
    <comment ref="A15" authorId="1">
      <text>
        <r>
          <rPr>
            <sz val="8"/>
            <rFont val="Tahoma"/>
            <family val="2"/>
          </rPr>
          <t>Tu wpisz opis dzieła zgodnie z umową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1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comments3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
WYKONAWCY</t>
        </r>
      </text>
    </comment>
    <comment ref="B8" authorId="0">
      <text>
        <r>
          <rPr>
            <sz val="8"/>
            <rFont val="Tahoma"/>
            <family val="2"/>
          </rPr>
          <t>Tu wpisz US WYKONAWCY</t>
        </r>
      </text>
    </comment>
    <comment ref="B11" authorId="0">
      <text>
        <r>
          <rPr>
            <sz val="8"/>
            <rFont val="Tahoma"/>
            <family val="2"/>
          </rPr>
          <t>Tu wpisz pełne dane ZAMAWIAJĄCEGO</t>
        </r>
      </text>
    </comment>
    <comment ref="A15" authorId="1">
      <text>
        <r>
          <rPr>
            <sz val="8"/>
            <rFont val="Tahoma"/>
            <family val="2"/>
          </rPr>
          <t>Tu wpisz opis dzieła zgodnie z umową</t>
        </r>
      </text>
    </comment>
    <comment ref="D31" authorId="1">
      <text>
        <r>
          <rPr>
            <sz val="8"/>
            <rFont val="Tahoma"/>
            <family val="2"/>
          </rPr>
          <t>Tu wpisz
 KWOTĘ BRUTTO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</commentList>
</comments>
</file>

<file path=xl/sharedStrings.xml><?xml version="1.0" encoding="utf-8"?>
<sst xmlns="http://schemas.openxmlformats.org/spreadsheetml/2006/main" count="150" uniqueCount="46">
  <si>
    <t>OBLICZENIE WYNAGRODZENIA</t>
  </si>
  <si>
    <t>1. Kwota brutto zł</t>
  </si>
  <si>
    <t>Kwituję odbiór zł:</t>
  </si>
  <si>
    <t>3. Podstawa ubezpieczenia zdrowotnego</t>
  </si>
  <si>
    <t>Słownie zł:</t>
  </si>
  <si>
    <t>4. Koszt uzyskania przychodu</t>
  </si>
  <si>
    <t>6. Podatek dochodowy naliczony</t>
  </si>
  <si>
    <t>Podpis:</t>
  </si>
  <si>
    <t>7. Ubezpieczenie zdrowotne</t>
  </si>
  <si>
    <t>8. Podatek dochodowy odprowadzony</t>
  </si>
  <si>
    <t xml:space="preserve">kwota brutto: </t>
  </si>
  <si>
    <t>....................................................................</t>
  </si>
  <si>
    <t>KWOTA</t>
  </si>
  <si>
    <t>5. Dochód do opodatkowania</t>
  </si>
  <si>
    <t>Wypłata gotówką</t>
  </si>
  <si>
    <t xml:space="preserve"> ………………………..</t>
  </si>
  <si>
    <t>Data: ………………….</t>
  </si>
  <si>
    <t>Adres:</t>
  </si>
  <si>
    <t>NIP:</t>
  </si>
  <si>
    <t xml:space="preserve">Urząd Skarbowy: </t>
  </si>
  <si>
    <t>Nazwa:</t>
  </si>
  <si>
    <t>Imię i Nazwisko:</t>
  </si>
  <si>
    <t>2. Składka ZUS Zleceniobiorcy / Wykonawcy</t>
  </si>
  <si>
    <t>9. Składka ZUS Zleceniodawcy / Zamawiającego</t>
  </si>
  <si>
    <t xml:space="preserve">słownie złotych:  </t>
  </si>
  <si>
    <t xml:space="preserve"> </t>
  </si>
  <si>
    <t>ZAMAWIAJĄCY:</t>
  </si>
  <si>
    <t>RACHUNEK    do    UMOWY  DZIEŁO</t>
  </si>
  <si>
    <t>Oświadczam, że dzieło wykonałem(am) osobiście.</t>
  </si>
  <si>
    <t>POTWIERDZENIE ODBIORU  DZIEŁA</t>
  </si>
  <si>
    <t>za wykonanie następującego dzieła:</t>
  </si>
  <si>
    <t>Dzieło zostało wykonane i przyjęte:</t>
  </si>
  <si>
    <t>…………………….  ,  ......................................</t>
  </si>
  <si>
    <t xml:space="preserve">  (miejscowość)</t>
  </si>
  <si>
    <t xml:space="preserve">   (dnia)</t>
  </si>
  <si>
    <t>(podpis wystawcy rachunku)</t>
  </si>
  <si>
    <t>Obliczył(a):</t>
  </si>
  <si>
    <r>
      <t>Wypłata przelewem - numer konta do przelewu wyplaty:</t>
    </r>
    <r>
      <rPr>
        <sz val="11"/>
        <rFont val="Times New Roman"/>
        <family val="1"/>
      </rPr>
      <t xml:space="preserve"> </t>
    </r>
  </si>
  <si>
    <t>WYSTAWCA (Wykonawca):</t>
  </si>
  <si>
    <t xml:space="preserve">PESEL: </t>
  </si>
  <si>
    <t>10. Kwota do wypłaty dla zleceniobiorcy</t>
  </si>
  <si>
    <t>(podpis odbiorcy rachunku)</t>
  </si>
  <si>
    <r>
      <t>6. Podatek dochodowy naliczony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17 / 17,75 %*</t>
    </r>
  </si>
  <si>
    <t>* od 01-10-2019 obowiązującą stawką w wyliczeniu zaliczki na podatek PIT jest 17%</t>
  </si>
  <si>
    <t>do 01-10 do 31-12-2019 na żądanie prawnika stosowana może być stawka 17,75%.</t>
  </si>
  <si>
    <r>
      <t>6. Podatek dochodowy naliczony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</si>
</sst>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10" fontId="4" fillId="0" borderId="0" xfId="54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vertical="top"/>
    </xf>
    <xf numFmtId="43" fontId="1" fillId="34" borderId="14" xfId="0" applyNumberFormat="1" applyFont="1" applyFill="1" applyBorder="1" applyAlignment="1">
      <alignment/>
    </xf>
    <xf numFmtId="43" fontId="1" fillId="34" borderId="14" xfId="0" applyNumberFormat="1" applyFont="1" applyFill="1" applyBorder="1" applyAlignment="1">
      <alignment vertical="top"/>
    </xf>
    <xf numFmtId="43" fontId="2" fillId="34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9" fontId="1" fillId="33" borderId="11" xfId="0" applyNumberFormat="1" applyFont="1" applyFill="1" applyBorder="1" applyAlignment="1">
      <alignment vertical="top"/>
    </xf>
    <xf numFmtId="43" fontId="2" fillId="33" borderId="14" xfId="0" applyNumberFormat="1" applyFont="1" applyFill="1" applyBorder="1" applyAlignment="1">
      <alignment/>
    </xf>
    <xf numFmtId="44" fontId="3" fillId="34" borderId="0" xfId="60" applyFont="1" applyFill="1" applyAlignment="1">
      <alignment/>
    </xf>
    <xf numFmtId="3" fontId="2" fillId="33" borderId="0" xfId="0" applyNumberFormat="1" applyFont="1" applyFill="1" applyBorder="1" applyAlignment="1" quotePrefix="1">
      <alignment horizontal="left"/>
    </xf>
    <xf numFmtId="0" fontId="6" fillId="0" borderId="0" xfId="0" applyFont="1" applyAlignment="1">
      <alignment/>
    </xf>
    <xf numFmtId="43" fontId="1" fillId="0" borderId="19" xfId="0" applyNumberFormat="1" applyFont="1" applyBorder="1" applyAlignment="1">
      <alignment/>
    </xf>
    <xf numFmtId="9" fontId="1" fillId="0" borderId="11" xfId="0" applyNumberFormat="1" applyFont="1" applyBorder="1" applyAlignment="1">
      <alignment vertical="top"/>
    </xf>
    <xf numFmtId="9" fontId="1" fillId="0" borderId="13" xfId="0" applyNumberFormat="1" applyFont="1" applyFill="1" applyBorder="1" applyAlignment="1">
      <alignment vertical="top"/>
    </xf>
    <xf numFmtId="17" fontId="3" fillId="33" borderId="0" xfId="0" applyNumberFormat="1" applyFont="1" applyFill="1" applyAlignment="1" quotePrefix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4">
      <selection activeCell="D31" sqref="D31"/>
    </sheetView>
  </sheetViews>
  <sheetFormatPr defaultColWidth="8.796875" defaultRowHeight="15"/>
  <cols>
    <col min="1" max="1" width="16.796875" style="25" customWidth="1"/>
    <col min="2" max="2" width="15.796875" style="25" customWidth="1"/>
    <col min="3" max="3" width="5.69921875" style="32" customWidth="1"/>
    <col min="4" max="4" width="12.796875" style="25" customWidth="1"/>
    <col min="5" max="5" width="2" style="25" hidden="1" customWidth="1"/>
    <col min="6" max="6" width="2.796875" style="26" customWidth="1"/>
    <col min="7" max="8" width="9.5" style="25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61"/>
    </row>
    <row r="2" spans="1:4" ht="10.5" customHeight="1">
      <c r="A2" s="6"/>
      <c r="B2" s="6"/>
      <c r="C2" s="24"/>
      <c r="D2" s="49"/>
    </row>
    <row r="3" spans="1:4" ht="15.75">
      <c r="A3" s="1" t="s">
        <v>38</v>
      </c>
      <c r="B3" s="6"/>
      <c r="C3" s="24"/>
      <c r="D3" s="24"/>
    </row>
    <row r="4" spans="1:7" ht="15.75">
      <c r="A4" s="1" t="s">
        <v>21</v>
      </c>
      <c r="B4" s="71"/>
      <c r="C4" s="72"/>
      <c r="D4" s="72"/>
      <c r="E4" s="72"/>
      <c r="F4" s="72"/>
      <c r="G4" s="73"/>
    </row>
    <row r="5" spans="1:7" ht="15.75">
      <c r="A5" s="1" t="s">
        <v>17</v>
      </c>
      <c r="B5" s="71"/>
      <c r="C5" s="72"/>
      <c r="D5" s="72"/>
      <c r="E5" s="72"/>
      <c r="F5" s="72"/>
      <c r="G5" s="73"/>
    </row>
    <row r="6" spans="1:7" ht="15.75">
      <c r="A6" s="1" t="s">
        <v>39</v>
      </c>
      <c r="B6" s="71"/>
      <c r="C6" s="72"/>
      <c r="D6" s="72"/>
      <c r="E6" s="72"/>
      <c r="F6" s="72"/>
      <c r="G6" s="73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19</v>
      </c>
      <c r="B8" s="71"/>
      <c r="C8" s="72"/>
      <c r="D8" s="72"/>
      <c r="E8" s="72"/>
      <c r="F8" s="72"/>
      <c r="G8" s="73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26</v>
      </c>
      <c r="B10" s="4"/>
      <c r="C10" s="24"/>
      <c r="D10" s="24"/>
    </row>
    <row r="11" spans="1:7" ht="15.75">
      <c r="A11" s="1" t="s">
        <v>20</v>
      </c>
      <c r="B11" s="71"/>
      <c r="C11" s="72"/>
      <c r="D11" s="72"/>
      <c r="E11" s="72"/>
      <c r="F11" s="72"/>
      <c r="G11" s="73"/>
    </row>
    <row r="12" spans="1:7" ht="15.75">
      <c r="A12" s="1" t="s">
        <v>17</v>
      </c>
      <c r="B12" s="71"/>
      <c r="C12" s="72"/>
      <c r="D12" s="72"/>
      <c r="E12" s="72"/>
      <c r="F12" s="72"/>
      <c r="G12" s="73"/>
    </row>
    <row r="13" spans="1:7" ht="15.75">
      <c r="A13" s="1" t="s">
        <v>18</v>
      </c>
      <c r="B13" s="71"/>
      <c r="C13" s="72"/>
      <c r="D13" s="72"/>
      <c r="E13" s="72"/>
      <c r="F13" s="72"/>
      <c r="G13" s="73"/>
    </row>
    <row r="14" spans="1:4" ht="15.75">
      <c r="A14" s="4" t="s">
        <v>30</v>
      </c>
      <c r="B14" s="4"/>
      <c r="C14" s="24"/>
      <c r="D14" s="24"/>
    </row>
    <row r="15" spans="1:8" ht="15.75">
      <c r="A15" s="74"/>
      <c r="B15" s="73"/>
      <c r="C15" s="73"/>
      <c r="D15" s="73"/>
      <c r="E15" s="73"/>
      <c r="F15" s="73"/>
      <c r="G15" s="73"/>
      <c r="H15" s="33"/>
    </row>
    <row r="16" spans="1:8" ht="15.75">
      <c r="A16" s="74"/>
      <c r="B16" s="73"/>
      <c r="C16" s="73"/>
      <c r="D16" s="73"/>
      <c r="E16" s="73"/>
      <c r="F16" s="73"/>
      <c r="G16" s="73"/>
      <c r="H16" s="33"/>
    </row>
    <row r="17" spans="1:4" ht="15.75">
      <c r="A17" s="8"/>
      <c r="B17" s="8"/>
      <c r="C17" s="8" t="s">
        <v>10</v>
      </c>
      <c r="D17" s="55">
        <f>D31</f>
        <v>500</v>
      </c>
    </row>
    <row r="18" spans="1:8" ht="15.75">
      <c r="A18" s="22" t="s">
        <v>24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28</v>
      </c>
      <c r="B19" s="4"/>
      <c r="C19" s="24"/>
      <c r="D19" s="24"/>
    </row>
    <row r="20" spans="1:4" ht="15.75">
      <c r="A20" s="4"/>
      <c r="B20" s="4"/>
      <c r="C20" s="24"/>
      <c r="D20" s="24"/>
    </row>
    <row r="21" spans="1:6" ht="15.75">
      <c r="A21" s="7" t="s">
        <v>32</v>
      </c>
      <c r="B21" s="7"/>
      <c r="C21" s="2"/>
      <c r="D21" s="24"/>
      <c r="F21" s="9" t="s">
        <v>11</v>
      </c>
    </row>
    <row r="22" spans="1:7" ht="15.75">
      <c r="A22" s="62" t="s">
        <v>33</v>
      </c>
      <c r="B22" s="62" t="s">
        <v>34</v>
      </c>
      <c r="C22" s="63"/>
      <c r="D22" s="64"/>
      <c r="E22" s="57"/>
      <c r="F22" s="65" t="s">
        <v>35</v>
      </c>
      <c r="G22" s="57"/>
    </row>
    <row r="23" spans="1:6" ht="15.75">
      <c r="A23" s="7"/>
      <c r="B23" s="7"/>
      <c r="C23" s="3"/>
      <c r="D23" s="24"/>
      <c r="F23" s="9"/>
    </row>
    <row r="24" spans="1:4" ht="15.75">
      <c r="A24" s="5" t="s">
        <v>29</v>
      </c>
      <c r="B24" s="5"/>
      <c r="C24" s="24"/>
      <c r="D24" s="24"/>
    </row>
    <row r="25" spans="1:4" ht="15.75">
      <c r="A25" s="4" t="s">
        <v>31</v>
      </c>
      <c r="B25" s="4"/>
      <c r="C25" s="24"/>
      <c r="D25" s="24"/>
    </row>
    <row r="26" spans="1:4" ht="15.75">
      <c r="A26" s="4"/>
      <c r="B26" s="4"/>
      <c r="C26" s="24"/>
      <c r="D26" s="24"/>
    </row>
    <row r="27" spans="1:6" ht="15.75">
      <c r="A27" s="7" t="s">
        <v>32</v>
      </c>
      <c r="B27" s="7"/>
      <c r="C27" s="2"/>
      <c r="D27" s="24"/>
      <c r="F27" s="9" t="s">
        <v>11</v>
      </c>
    </row>
    <row r="28" spans="1:7" ht="15.75">
      <c r="A28" s="62" t="s">
        <v>33</v>
      </c>
      <c r="B28" s="62" t="s">
        <v>34</v>
      </c>
      <c r="C28" s="63"/>
      <c r="D28" s="64"/>
      <c r="E28" s="57"/>
      <c r="F28" s="65" t="s">
        <v>41</v>
      </c>
      <c r="G28" s="57"/>
    </row>
    <row r="29" spans="1:4" ht="15.75">
      <c r="A29" s="4"/>
      <c r="B29" s="4"/>
      <c r="C29" s="24"/>
      <c r="D29" s="24"/>
    </row>
    <row r="30" spans="1:4" ht="15.75">
      <c r="A30" s="14" t="s">
        <v>0</v>
      </c>
      <c r="B30" s="44"/>
      <c r="C30" s="15"/>
      <c r="D30" s="21" t="s">
        <v>12</v>
      </c>
    </row>
    <row r="31" spans="1:10" ht="15.75">
      <c r="A31" s="19" t="s">
        <v>1</v>
      </c>
      <c r="B31" s="12"/>
      <c r="C31" s="20"/>
      <c r="D31" s="54">
        <v>500</v>
      </c>
      <c r="I31" s="26"/>
      <c r="J31" s="69"/>
    </row>
    <row r="32" spans="1:10" ht="15.75">
      <c r="A32" s="16" t="s">
        <v>22</v>
      </c>
      <c r="B32" s="45"/>
      <c r="C32" s="17"/>
      <c r="D32" s="36">
        <v>0</v>
      </c>
      <c r="G32" s="39" t="s">
        <v>14</v>
      </c>
      <c r="H32" s="40"/>
      <c r="I32" s="26"/>
      <c r="J32" s="26"/>
    </row>
    <row r="33" spans="1:10" ht="15">
      <c r="A33" s="19" t="s">
        <v>3</v>
      </c>
      <c r="B33" s="12"/>
      <c r="C33" s="20"/>
      <c r="D33" s="36">
        <f>D31</f>
        <v>500</v>
      </c>
      <c r="G33" s="41" t="s">
        <v>2</v>
      </c>
      <c r="H33" s="42"/>
      <c r="I33" s="26"/>
      <c r="J33" s="26"/>
    </row>
    <row r="34" spans="1:10" ht="15">
      <c r="A34" s="16" t="s">
        <v>5</v>
      </c>
      <c r="B34" s="45"/>
      <c r="C34" s="53">
        <v>0.5</v>
      </c>
      <c r="D34" s="37">
        <f>IF(D31&gt;200,(D33*C34),0)</f>
        <v>250</v>
      </c>
      <c r="G34" s="41" t="s">
        <v>15</v>
      </c>
      <c r="H34" s="42"/>
      <c r="I34" s="26"/>
      <c r="J34" s="26"/>
    </row>
    <row r="35" spans="1:10" ht="15" customHeight="1">
      <c r="A35" s="19" t="s">
        <v>13</v>
      </c>
      <c r="B35" s="12"/>
      <c r="C35" s="20"/>
      <c r="D35" s="36">
        <f>ROUND(D33-D34,0)</f>
        <v>250</v>
      </c>
      <c r="G35" s="41" t="s">
        <v>4</v>
      </c>
      <c r="H35" s="42"/>
      <c r="I35" s="26"/>
      <c r="J35" s="69"/>
    </row>
    <row r="36" spans="1:10" ht="15">
      <c r="A36" s="16" t="s">
        <v>45</v>
      </c>
      <c r="B36" s="45"/>
      <c r="C36" s="59">
        <v>0.17</v>
      </c>
      <c r="D36" s="36">
        <f>ROUND(D35*C36,0)</f>
        <v>43</v>
      </c>
      <c r="G36" s="41" t="s">
        <v>15</v>
      </c>
      <c r="H36" s="42"/>
      <c r="I36" s="26"/>
      <c r="J36" s="26"/>
    </row>
    <row r="37" spans="1:10" ht="15">
      <c r="A37" s="19" t="s">
        <v>8</v>
      </c>
      <c r="B37" s="12"/>
      <c r="C37" s="60">
        <v>0</v>
      </c>
      <c r="D37" s="37">
        <f>ROUND(D35*C37,2)</f>
        <v>0</v>
      </c>
      <c r="G37" s="41" t="s">
        <v>15</v>
      </c>
      <c r="H37" s="42"/>
      <c r="I37" s="26"/>
      <c r="J37" s="26"/>
    </row>
    <row r="38" spans="1:10" ht="15">
      <c r="A38" s="16" t="s">
        <v>9</v>
      </c>
      <c r="B38" s="45"/>
      <c r="C38" s="18"/>
      <c r="D38" s="37">
        <f>ROUND(D36,0)</f>
        <v>43</v>
      </c>
      <c r="G38" s="41" t="s">
        <v>15</v>
      </c>
      <c r="H38" s="42"/>
      <c r="I38" s="26"/>
      <c r="J38" s="26"/>
    </row>
    <row r="39" spans="1:10" ht="15">
      <c r="A39" s="16" t="s">
        <v>23</v>
      </c>
      <c r="B39" s="45"/>
      <c r="C39" s="18"/>
      <c r="D39" s="36"/>
      <c r="G39" s="41" t="s">
        <v>16</v>
      </c>
      <c r="H39" s="42"/>
      <c r="I39" s="26"/>
      <c r="J39" s="26"/>
    </row>
    <row r="40" spans="1:10" ht="15">
      <c r="A40" s="14" t="s">
        <v>40</v>
      </c>
      <c r="B40" s="44"/>
      <c r="C40" s="18"/>
      <c r="D40" s="38">
        <f>D33-D37-D38</f>
        <v>457</v>
      </c>
      <c r="G40" s="41" t="s">
        <v>7</v>
      </c>
      <c r="H40" s="42"/>
      <c r="J40" s="26"/>
    </row>
    <row r="41" spans="1:8" ht="15">
      <c r="A41" s="11"/>
      <c r="B41" s="11"/>
      <c r="C41" s="13"/>
      <c r="D41" s="52"/>
      <c r="G41" s="58"/>
      <c r="H41" s="43"/>
    </row>
    <row r="42" spans="1:4" ht="15">
      <c r="A42" s="11" t="s">
        <v>37</v>
      </c>
      <c r="B42" s="11"/>
      <c r="C42" s="10"/>
      <c r="D42" s="10"/>
    </row>
    <row r="43" spans="1:7" ht="15">
      <c r="A43" s="56" t="s">
        <v>25</v>
      </c>
      <c r="B43" s="46"/>
      <c r="C43" s="47"/>
      <c r="D43" s="47"/>
      <c r="E43" s="28"/>
      <c r="F43" s="29"/>
      <c r="G43" s="28"/>
    </row>
    <row r="44" spans="1:6" s="33" customFormat="1" ht="15">
      <c r="A44" s="66"/>
      <c r="B44" s="67"/>
      <c r="C44" s="68"/>
      <c r="D44" s="68"/>
      <c r="F44" s="34"/>
    </row>
    <row r="45" spans="1:8" ht="15">
      <c r="A45" s="35"/>
      <c r="B45" s="35"/>
      <c r="C45" s="13"/>
      <c r="D45" s="30"/>
      <c r="E45" s="24"/>
      <c r="F45" s="31"/>
      <c r="G45" s="24"/>
      <c r="H45" s="24"/>
    </row>
    <row r="46" spans="1:6" ht="15">
      <c r="A46" s="35"/>
      <c r="B46" s="35"/>
      <c r="C46" s="13"/>
      <c r="D46" s="30"/>
      <c r="E46" s="24"/>
      <c r="F46" s="31"/>
    </row>
    <row r="47" spans="1:8" ht="15">
      <c r="A47" s="12"/>
      <c r="B47" s="12"/>
      <c r="C47" s="30"/>
      <c r="D47" s="30"/>
      <c r="E47" s="24"/>
      <c r="F47" s="31"/>
      <c r="G47" s="24"/>
      <c r="H47" s="24"/>
    </row>
    <row r="48" ht="15">
      <c r="A48" s="70"/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3">
      <selection activeCell="C36" sqref="C36"/>
    </sheetView>
  </sheetViews>
  <sheetFormatPr defaultColWidth="8.796875" defaultRowHeight="15"/>
  <cols>
    <col min="1" max="1" width="16.796875" style="25" customWidth="1"/>
    <col min="2" max="2" width="15.796875" style="25" customWidth="1"/>
    <col min="3" max="3" width="5.69921875" style="32" customWidth="1"/>
    <col min="4" max="4" width="12.796875" style="25" customWidth="1"/>
    <col min="5" max="5" width="2" style="25" hidden="1" customWidth="1"/>
    <col min="6" max="6" width="2.796875" style="26" customWidth="1"/>
    <col min="7" max="8" width="9.5" style="25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61"/>
    </row>
    <row r="2" spans="1:4" ht="10.5" customHeight="1">
      <c r="A2" s="6"/>
      <c r="B2" s="6"/>
      <c r="C2" s="24"/>
      <c r="D2" s="49"/>
    </row>
    <row r="3" spans="1:4" ht="15.75">
      <c r="A3" s="1" t="s">
        <v>38</v>
      </c>
      <c r="B3" s="6"/>
      <c r="C3" s="24"/>
      <c r="D3" s="24"/>
    </row>
    <row r="4" spans="1:7" ht="15.75">
      <c r="A4" s="1" t="s">
        <v>21</v>
      </c>
      <c r="B4" s="71"/>
      <c r="C4" s="72"/>
      <c r="D4" s="72"/>
      <c r="E4" s="72"/>
      <c r="F4" s="72"/>
      <c r="G4" s="73"/>
    </row>
    <row r="5" spans="1:7" ht="15.75">
      <c r="A5" s="1" t="s">
        <v>17</v>
      </c>
      <c r="B5" s="71"/>
      <c r="C5" s="72"/>
      <c r="D5" s="72"/>
      <c r="E5" s="72"/>
      <c r="F5" s="72"/>
      <c r="G5" s="73"/>
    </row>
    <row r="6" spans="1:7" ht="15.75">
      <c r="A6" s="1" t="s">
        <v>39</v>
      </c>
      <c r="B6" s="71"/>
      <c r="C6" s="72"/>
      <c r="D6" s="72"/>
      <c r="E6" s="72"/>
      <c r="F6" s="72"/>
      <c r="G6" s="73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19</v>
      </c>
      <c r="B8" s="71"/>
      <c r="C8" s="72"/>
      <c r="D8" s="72"/>
      <c r="E8" s="72"/>
      <c r="F8" s="72"/>
      <c r="G8" s="73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26</v>
      </c>
      <c r="B10" s="4"/>
      <c r="C10" s="24"/>
      <c r="D10" s="24"/>
    </row>
    <row r="11" spans="1:7" ht="15.75">
      <c r="A11" s="1" t="s">
        <v>20</v>
      </c>
      <c r="B11" s="71"/>
      <c r="C11" s="72"/>
      <c r="D11" s="72"/>
      <c r="E11" s="72"/>
      <c r="F11" s="72"/>
      <c r="G11" s="73"/>
    </row>
    <row r="12" spans="1:7" ht="15.75">
      <c r="A12" s="1" t="s">
        <v>17</v>
      </c>
      <c r="B12" s="71"/>
      <c r="C12" s="72"/>
      <c r="D12" s="72"/>
      <c r="E12" s="72"/>
      <c r="F12" s="72"/>
      <c r="G12" s="73"/>
    </row>
    <row r="13" spans="1:7" ht="15.75">
      <c r="A13" s="1" t="s">
        <v>18</v>
      </c>
      <c r="B13" s="71"/>
      <c r="C13" s="72"/>
      <c r="D13" s="72"/>
      <c r="E13" s="72"/>
      <c r="F13" s="72"/>
      <c r="G13" s="73"/>
    </row>
    <row r="14" spans="1:4" ht="15.75">
      <c r="A14" s="4" t="s">
        <v>30</v>
      </c>
      <c r="B14" s="4"/>
      <c r="C14" s="24"/>
      <c r="D14" s="24"/>
    </row>
    <row r="15" spans="1:8" ht="15.75">
      <c r="A15" s="74"/>
      <c r="B15" s="73"/>
      <c r="C15" s="73"/>
      <c r="D15" s="73"/>
      <c r="E15" s="73"/>
      <c r="F15" s="73"/>
      <c r="G15" s="73"/>
      <c r="H15" s="33"/>
    </row>
    <row r="16" spans="1:8" ht="15.75">
      <c r="A16" s="74"/>
      <c r="B16" s="73"/>
      <c r="C16" s="73"/>
      <c r="D16" s="73"/>
      <c r="E16" s="73"/>
      <c r="F16" s="73"/>
      <c r="G16" s="73"/>
      <c r="H16" s="33"/>
    </row>
    <row r="17" spans="1:4" ht="15.75">
      <c r="A17" s="8"/>
      <c r="B17" s="8"/>
      <c r="C17" s="8" t="s">
        <v>10</v>
      </c>
      <c r="D17" s="55">
        <f>D31</f>
        <v>350</v>
      </c>
    </row>
    <row r="18" spans="1:8" ht="15.75">
      <c r="A18" s="22" t="s">
        <v>24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28</v>
      </c>
      <c r="B19" s="4"/>
      <c r="C19" s="24"/>
      <c r="D19" s="24"/>
    </row>
    <row r="20" spans="1:4" ht="15.75">
      <c r="A20" s="4"/>
      <c r="B20" s="4"/>
      <c r="C20" s="24"/>
      <c r="D20" s="24"/>
    </row>
    <row r="21" spans="1:6" ht="15.75">
      <c r="A21" s="7" t="s">
        <v>32</v>
      </c>
      <c r="B21" s="7"/>
      <c r="C21" s="2"/>
      <c r="D21" s="24"/>
      <c r="F21" s="9" t="s">
        <v>11</v>
      </c>
    </row>
    <row r="22" spans="1:7" ht="15.75">
      <c r="A22" s="62" t="s">
        <v>33</v>
      </c>
      <c r="B22" s="62" t="s">
        <v>34</v>
      </c>
      <c r="C22" s="63"/>
      <c r="D22" s="64"/>
      <c r="E22" s="57"/>
      <c r="F22" s="65" t="s">
        <v>35</v>
      </c>
      <c r="G22" s="57"/>
    </row>
    <row r="23" spans="1:6" ht="15.75">
      <c r="A23" s="7"/>
      <c r="B23" s="7"/>
      <c r="C23" s="3"/>
      <c r="D23" s="24"/>
      <c r="F23" s="9"/>
    </row>
    <row r="24" spans="1:4" ht="15.75">
      <c r="A24" s="5" t="s">
        <v>29</v>
      </c>
      <c r="B24" s="5"/>
      <c r="C24" s="24"/>
      <c r="D24" s="24"/>
    </row>
    <row r="25" spans="1:4" ht="15.75">
      <c r="A25" s="4" t="s">
        <v>31</v>
      </c>
      <c r="B25" s="4"/>
      <c r="C25" s="24"/>
      <c r="D25" s="24"/>
    </row>
    <row r="26" spans="1:4" ht="15.75">
      <c r="A26" s="4"/>
      <c r="B26" s="4"/>
      <c r="C26" s="24"/>
      <c r="D26" s="24"/>
    </row>
    <row r="27" spans="1:6" ht="15.75">
      <c r="A27" s="7" t="s">
        <v>32</v>
      </c>
      <c r="B27" s="7"/>
      <c r="C27" s="2"/>
      <c r="D27" s="24"/>
      <c r="F27" s="9" t="s">
        <v>11</v>
      </c>
    </row>
    <row r="28" spans="1:7" ht="15.75">
      <c r="A28" s="62" t="s">
        <v>33</v>
      </c>
      <c r="B28" s="62" t="s">
        <v>34</v>
      </c>
      <c r="C28" s="63"/>
      <c r="D28" s="64"/>
      <c r="E28" s="57"/>
      <c r="F28" s="65" t="s">
        <v>41</v>
      </c>
      <c r="G28" s="57"/>
    </row>
    <row r="29" spans="1:4" ht="15.75">
      <c r="A29" s="4"/>
      <c r="B29" s="4"/>
      <c r="C29" s="24"/>
      <c r="D29" s="24"/>
    </row>
    <row r="30" spans="1:4" ht="15.75">
      <c r="A30" s="14" t="s">
        <v>0</v>
      </c>
      <c r="B30" s="44"/>
      <c r="C30" s="15"/>
      <c r="D30" s="21" t="s">
        <v>12</v>
      </c>
    </row>
    <row r="31" spans="1:10" ht="15.75">
      <c r="A31" s="19" t="s">
        <v>1</v>
      </c>
      <c r="B31" s="12"/>
      <c r="C31" s="20"/>
      <c r="D31" s="54">
        <v>350</v>
      </c>
      <c r="I31" s="26"/>
      <c r="J31" s="69"/>
    </row>
    <row r="32" spans="1:10" ht="15.75">
      <c r="A32" s="16" t="s">
        <v>22</v>
      </c>
      <c r="B32" s="45"/>
      <c r="C32" s="17"/>
      <c r="D32" s="36">
        <v>0</v>
      </c>
      <c r="G32" s="39" t="s">
        <v>14</v>
      </c>
      <c r="H32" s="40"/>
      <c r="I32" s="26"/>
      <c r="J32" s="26"/>
    </row>
    <row r="33" spans="1:10" ht="15">
      <c r="A33" s="19" t="s">
        <v>3</v>
      </c>
      <c r="B33" s="12"/>
      <c r="C33" s="20"/>
      <c r="D33" s="36">
        <f>D31</f>
        <v>350</v>
      </c>
      <c r="G33" s="41" t="s">
        <v>2</v>
      </c>
      <c r="H33" s="42"/>
      <c r="I33" s="26"/>
      <c r="J33" s="26"/>
    </row>
    <row r="34" spans="1:10" ht="15">
      <c r="A34" s="16" t="s">
        <v>5</v>
      </c>
      <c r="B34" s="45"/>
      <c r="C34" s="53">
        <v>0.5</v>
      </c>
      <c r="D34" s="37">
        <f>IF(D31&gt;200,(D33*C34),0)</f>
        <v>175</v>
      </c>
      <c r="G34" s="41" t="s">
        <v>15</v>
      </c>
      <c r="H34" s="42"/>
      <c r="I34" s="26"/>
      <c r="J34" s="26"/>
    </row>
    <row r="35" spans="1:10" ht="15" customHeight="1">
      <c r="A35" s="19" t="s">
        <v>13</v>
      </c>
      <c r="B35" s="12"/>
      <c r="C35" s="20"/>
      <c r="D35" s="36">
        <f>ROUND(D33-D34,0)</f>
        <v>175</v>
      </c>
      <c r="G35" s="41" t="s">
        <v>4</v>
      </c>
      <c r="H35" s="42"/>
      <c r="I35" s="26"/>
      <c r="J35" s="69"/>
    </row>
    <row r="36" spans="1:10" ht="15">
      <c r="A36" s="16" t="s">
        <v>42</v>
      </c>
      <c r="B36" s="45"/>
      <c r="C36" s="59">
        <v>0.17</v>
      </c>
      <c r="D36" s="36">
        <f>ROUND(D35*C36,0)</f>
        <v>30</v>
      </c>
      <c r="G36" s="41" t="s">
        <v>15</v>
      </c>
      <c r="H36" s="42"/>
      <c r="I36" s="26"/>
      <c r="J36" s="26"/>
    </row>
    <row r="37" spans="1:10" ht="15">
      <c r="A37" s="19" t="s">
        <v>8</v>
      </c>
      <c r="B37" s="12"/>
      <c r="C37" s="60">
        <v>0</v>
      </c>
      <c r="D37" s="37">
        <f>ROUND(D35*C37,2)</f>
        <v>0</v>
      </c>
      <c r="G37" s="41" t="s">
        <v>15</v>
      </c>
      <c r="H37" s="42"/>
      <c r="I37" s="26"/>
      <c r="J37" s="26"/>
    </row>
    <row r="38" spans="1:10" ht="15">
      <c r="A38" s="16" t="s">
        <v>9</v>
      </c>
      <c r="B38" s="45"/>
      <c r="C38" s="18"/>
      <c r="D38" s="37">
        <f>ROUND(D36,0)</f>
        <v>30</v>
      </c>
      <c r="G38" s="41" t="s">
        <v>15</v>
      </c>
      <c r="H38" s="42"/>
      <c r="I38" s="26"/>
      <c r="J38" s="26"/>
    </row>
    <row r="39" spans="1:10" ht="15">
      <c r="A39" s="16" t="s">
        <v>23</v>
      </c>
      <c r="B39" s="45"/>
      <c r="C39" s="18"/>
      <c r="D39" s="36"/>
      <c r="G39" s="41" t="s">
        <v>16</v>
      </c>
      <c r="H39" s="42"/>
      <c r="I39" s="26"/>
      <c r="J39" s="26"/>
    </row>
    <row r="40" spans="1:10" ht="15">
      <c r="A40" s="14" t="s">
        <v>40</v>
      </c>
      <c r="B40" s="44"/>
      <c r="C40" s="18"/>
      <c r="D40" s="38">
        <f>D33-D37-D38</f>
        <v>320</v>
      </c>
      <c r="G40" s="41" t="s">
        <v>7</v>
      </c>
      <c r="H40" s="42"/>
      <c r="J40" s="26"/>
    </row>
    <row r="41" spans="1:8" ht="15">
      <c r="A41" s="11"/>
      <c r="B41" s="11"/>
      <c r="C41" s="13"/>
      <c r="D41" s="52"/>
      <c r="G41" s="58"/>
      <c r="H41" s="43"/>
    </row>
    <row r="42" spans="1:4" ht="15">
      <c r="A42" s="11" t="s">
        <v>37</v>
      </c>
      <c r="B42" s="11"/>
      <c r="C42" s="10"/>
      <c r="D42" s="10"/>
    </row>
    <row r="43" spans="1:7" ht="15">
      <c r="A43" s="56" t="s">
        <v>25</v>
      </c>
      <c r="B43" s="46"/>
      <c r="C43" s="47"/>
      <c r="D43" s="47"/>
      <c r="E43" s="28"/>
      <c r="F43" s="29"/>
      <c r="G43" s="28"/>
    </row>
    <row r="44" spans="1:6" s="33" customFormat="1" ht="15">
      <c r="A44" s="66"/>
      <c r="B44" s="67"/>
      <c r="C44" s="68"/>
      <c r="D44" s="68"/>
      <c r="F44" s="34"/>
    </row>
    <row r="45" spans="1:8" ht="15">
      <c r="A45" s="35"/>
      <c r="B45" s="35"/>
      <c r="C45" s="13"/>
      <c r="D45" s="30"/>
      <c r="E45" s="24"/>
      <c r="F45" s="31"/>
      <c r="G45" s="24"/>
      <c r="H45" s="24"/>
    </row>
    <row r="46" spans="1:6" ht="15">
      <c r="A46" s="35"/>
      <c r="B46" s="35"/>
      <c r="C46" s="13"/>
      <c r="D46" s="30"/>
      <c r="E46" s="24"/>
      <c r="F46" s="31"/>
    </row>
    <row r="47" spans="1:8" ht="15">
      <c r="A47" s="12" t="s">
        <v>43</v>
      </c>
      <c r="B47" s="12"/>
      <c r="C47" s="30"/>
      <c r="D47" s="30"/>
      <c r="E47" s="24"/>
      <c r="F47" s="31"/>
      <c r="G47" s="24"/>
      <c r="H47" s="24"/>
    </row>
    <row r="48" ht="15">
      <c r="A48" s="70" t="s">
        <v>44</v>
      </c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4">
      <selection activeCell="B37" sqref="B37"/>
    </sheetView>
  </sheetViews>
  <sheetFormatPr defaultColWidth="8.796875" defaultRowHeight="15"/>
  <cols>
    <col min="1" max="1" width="16.796875" style="25" customWidth="1"/>
    <col min="2" max="2" width="12.796875" style="25" customWidth="1"/>
    <col min="3" max="3" width="9.5" style="32" customWidth="1"/>
    <col min="4" max="4" width="12.796875" style="25" customWidth="1"/>
    <col min="5" max="5" width="2" style="25" hidden="1" customWidth="1"/>
    <col min="6" max="6" width="2.796875" style="26" customWidth="1"/>
    <col min="7" max="8" width="9.5" style="25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61"/>
    </row>
    <row r="2" spans="1:4" ht="10.5" customHeight="1">
      <c r="A2" s="6"/>
      <c r="B2" s="6"/>
      <c r="C2" s="24"/>
      <c r="D2" s="49"/>
    </row>
    <row r="3" spans="1:4" ht="15.75">
      <c r="A3" s="1" t="s">
        <v>38</v>
      </c>
      <c r="B3" s="6"/>
      <c r="C3" s="24"/>
      <c r="D3" s="24"/>
    </row>
    <row r="4" spans="1:7" ht="15.75">
      <c r="A4" s="1" t="s">
        <v>21</v>
      </c>
      <c r="B4" s="71"/>
      <c r="C4" s="72"/>
      <c r="D4" s="72"/>
      <c r="E4" s="72"/>
      <c r="F4" s="72"/>
      <c r="G4" s="73"/>
    </row>
    <row r="5" spans="1:7" ht="15.75">
      <c r="A5" s="1" t="s">
        <v>17</v>
      </c>
      <c r="B5" s="71"/>
      <c r="C5" s="72"/>
      <c r="D5" s="72"/>
      <c r="E5" s="72"/>
      <c r="F5" s="72"/>
      <c r="G5" s="73"/>
    </row>
    <row r="6" spans="1:7" ht="15.75">
      <c r="A6" s="1" t="s">
        <v>39</v>
      </c>
      <c r="B6" s="71"/>
      <c r="C6" s="72"/>
      <c r="D6" s="72"/>
      <c r="E6" s="72"/>
      <c r="F6" s="72"/>
      <c r="G6" s="73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19</v>
      </c>
      <c r="B8" s="71"/>
      <c r="C8" s="72"/>
      <c r="D8" s="72"/>
      <c r="E8" s="72"/>
      <c r="F8" s="72"/>
      <c r="G8" s="73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26</v>
      </c>
      <c r="B10" s="4"/>
      <c r="C10" s="24"/>
      <c r="D10" s="24"/>
    </row>
    <row r="11" spans="1:7" ht="15.75">
      <c r="A11" s="1" t="s">
        <v>20</v>
      </c>
      <c r="B11" s="71"/>
      <c r="C11" s="72"/>
      <c r="D11" s="72"/>
      <c r="E11" s="72"/>
      <c r="F11" s="72"/>
      <c r="G11" s="73"/>
    </row>
    <row r="12" spans="1:7" ht="15.75">
      <c r="A12" s="1" t="s">
        <v>17</v>
      </c>
      <c r="B12" s="71"/>
      <c r="C12" s="72"/>
      <c r="D12" s="72"/>
      <c r="E12" s="72"/>
      <c r="F12" s="72"/>
      <c r="G12" s="73"/>
    </row>
    <row r="13" spans="1:7" ht="15.75">
      <c r="A13" s="1" t="s">
        <v>18</v>
      </c>
      <c r="B13" s="71"/>
      <c r="C13" s="72"/>
      <c r="D13" s="72"/>
      <c r="E13" s="72"/>
      <c r="F13" s="72"/>
      <c r="G13" s="73"/>
    </row>
    <row r="14" spans="1:4" ht="15.75">
      <c r="A14" s="4" t="s">
        <v>30</v>
      </c>
      <c r="B14" s="4"/>
      <c r="C14" s="24"/>
      <c r="D14" s="24"/>
    </row>
    <row r="15" spans="1:8" ht="15.75">
      <c r="A15" s="74"/>
      <c r="B15" s="73"/>
      <c r="C15" s="73"/>
      <c r="D15" s="73"/>
      <c r="E15" s="73"/>
      <c r="F15" s="73"/>
      <c r="G15" s="73"/>
      <c r="H15" s="33"/>
    </row>
    <row r="16" spans="1:8" ht="15.75">
      <c r="A16" s="74"/>
      <c r="B16" s="73"/>
      <c r="C16" s="73"/>
      <c r="D16" s="73"/>
      <c r="E16" s="73"/>
      <c r="F16" s="73"/>
      <c r="G16" s="73"/>
      <c r="H16" s="33"/>
    </row>
    <row r="17" spans="1:4" ht="15.75">
      <c r="A17" s="8"/>
      <c r="B17" s="8"/>
      <c r="C17" s="8" t="s">
        <v>10</v>
      </c>
      <c r="D17" s="55">
        <f>D31</f>
        <v>500</v>
      </c>
    </row>
    <row r="18" spans="1:8" ht="15.75">
      <c r="A18" s="22" t="s">
        <v>24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28</v>
      </c>
      <c r="B19" s="4"/>
      <c r="C19" s="24"/>
      <c r="D19" s="24"/>
    </row>
    <row r="20" spans="1:4" ht="15.75">
      <c r="A20" s="4"/>
      <c r="B20" s="4"/>
      <c r="C20" s="24"/>
      <c r="D20" s="24"/>
    </row>
    <row r="21" spans="1:6" ht="15.75">
      <c r="A21" s="7" t="s">
        <v>32</v>
      </c>
      <c r="B21" s="7"/>
      <c r="C21" s="2"/>
      <c r="D21" s="24"/>
      <c r="F21" s="9" t="s">
        <v>11</v>
      </c>
    </row>
    <row r="22" spans="1:7" ht="15.75">
      <c r="A22" s="62" t="s">
        <v>33</v>
      </c>
      <c r="B22" s="62" t="s">
        <v>34</v>
      </c>
      <c r="C22" s="63"/>
      <c r="D22" s="64"/>
      <c r="E22" s="57"/>
      <c r="F22" s="65" t="s">
        <v>35</v>
      </c>
      <c r="G22" s="57"/>
    </row>
    <row r="23" spans="1:6" ht="15.75">
      <c r="A23" s="7"/>
      <c r="B23" s="7"/>
      <c r="C23" s="3"/>
      <c r="D23" s="24"/>
      <c r="F23" s="9"/>
    </row>
    <row r="24" spans="1:4" ht="15.75">
      <c r="A24" s="5" t="s">
        <v>29</v>
      </c>
      <c r="B24" s="5"/>
      <c r="C24" s="24"/>
      <c r="D24" s="24"/>
    </row>
    <row r="25" spans="1:4" ht="15.75">
      <c r="A25" s="4" t="s">
        <v>31</v>
      </c>
      <c r="B25" s="4"/>
      <c r="C25" s="24"/>
      <c r="D25" s="24"/>
    </row>
    <row r="26" spans="1:4" ht="15.75">
      <c r="A26" s="4"/>
      <c r="B26" s="4"/>
      <c r="C26" s="24"/>
      <c r="D26" s="24"/>
    </row>
    <row r="27" spans="1:6" ht="15.75">
      <c r="A27" s="7" t="s">
        <v>32</v>
      </c>
      <c r="B27" s="7"/>
      <c r="C27" s="2"/>
      <c r="D27" s="24"/>
      <c r="F27" s="9" t="s">
        <v>11</v>
      </c>
    </row>
    <row r="28" spans="1:7" ht="15.75">
      <c r="A28" s="62" t="s">
        <v>33</v>
      </c>
      <c r="B28" s="62" t="s">
        <v>34</v>
      </c>
      <c r="C28" s="63"/>
      <c r="D28" s="64"/>
      <c r="E28" s="57"/>
      <c r="F28" s="65" t="s">
        <v>41</v>
      </c>
      <c r="G28" s="57"/>
    </row>
    <row r="29" spans="1:4" ht="15.75">
      <c r="A29" s="4"/>
      <c r="B29" s="4"/>
      <c r="C29" s="24"/>
      <c r="D29" s="24"/>
    </row>
    <row r="30" spans="1:4" ht="15.75">
      <c r="A30" s="14" t="s">
        <v>0</v>
      </c>
      <c r="B30" s="44"/>
      <c r="C30" s="15"/>
      <c r="D30" s="21" t="s">
        <v>12</v>
      </c>
    </row>
    <row r="31" spans="1:10" ht="15.75">
      <c r="A31" s="19" t="s">
        <v>1</v>
      </c>
      <c r="B31" s="12"/>
      <c r="C31" s="20"/>
      <c r="D31" s="54">
        <v>500</v>
      </c>
      <c r="I31" s="26"/>
      <c r="J31" s="26"/>
    </row>
    <row r="32" spans="1:10" ht="15.75">
      <c r="A32" s="16" t="s">
        <v>22</v>
      </c>
      <c r="B32" s="45"/>
      <c r="C32" s="17"/>
      <c r="D32" s="36">
        <v>0</v>
      </c>
      <c r="G32" s="39" t="s">
        <v>14</v>
      </c>
      <c r="H32" s="40"/>
      <c r="I32" s="26"/>
      <c r="J32" s="26"/>
    </row>
    <row r="33" spans="1:10" ht="15">
      <c r="A33" s="19" t="s">
        <v>3</v>
      </c>
      <c r="B33" s="12"/>
      <c r="C33" s="20"/>
      <c r="D33" s="36">
        <f>D31</f>
        <v>500</v>
      </c>
      <c r="G33" s="41" t="s">
        <v>2</v>
      </c>
      <c r="H33" s="42"/>
      <c r="I33" s="26"/>
      <c r="J33" s="26"/>
    </row>
    <row r="34" spans="1:10" ht="15">
      <c r="A34" s="16" t="s">
        <v>5</v>
      </c>
      <c r="B34" s="45"/>
      <c r="C34" s="53">
        <v>0.5</v>
      </c>
      <c r="D34" s="37">
        <f>IF(D31&gt;200,(D33*C34),0)</f>
        <v>250</v>
      </c>
      <c r="G34" s="41" t="s">
        <v>15</v>
      </c>
      <c r="H34" s="42"/>
      <c r="I34" s="26"/>
      <c r="J34" s="26"/>
    </row>
    <row r="35" spans="1:10" ht="15">
      <c r="A35" s="19" t="s">
        <v>13</v>
      </c>
      <c r="B35" s="12"/>
      <c r="C35" s="20"/>
      <c r="D35" s="36">
        <f>ROUND(D33-D34,0)</f>
        <v>250</v>
      </c>
      <c r="G35" s="41" t="s">
        <v>4</v>
      </c>
      <c r="H35" s="42"/>
      <c r="I35" s="26"/>
      <c r="J35" s="26"/>
    </row>
    <row r="36" spans="1:10" ht="15">
      <c r="A36" s="16" t="s">
        <v>6</v>
      </c>
      <c r="B36" s="45"/>
      <c r="C36" s="59">
        <v>0.18</v>
      </c>
      <c r="D36" s="36">
        <f>ROUND(D35*C36,0)</f>
        <v>45</v>
      </c>
      <c r="G36" s="41" t="s">
        <v>15</v>
      </c>
      <c r="H36" s="42"/>
      <c r="I36" s="26"/>
      <c r="J36" s="26"/>
    </row>
    <row r="37" spans="1:10" ht="15">
      <c r="A37" s="19" t="s">
        <v>8</v>
      </c>
      <c r="B37" s="12"/>
      <c r="C37" s="60">
        <v>0</v>
      </c>
      <c r="D37" s="37">
        <f>ROUND(D35*C37,2)</f>
        <v>0</v>
      </c>
      <c r="G37" s="41" t="s">
        <v>15</v>
      </c>
      <c r="H37" s="42"/>
      <c r="I37" s="26"/>
      <c r="J37" s="26"/>
    </row>
    <row r="38" spans="1:10" ht="15">
      <c r="A38" s="16" t="s">
        <v>9</v>
      </c>
      <c r="B38" s="45"/>
      <c r="C38" s="18"/>
      <c r="D38" s="37">
        <f>ROUND(D36,0)</f>
        <v>45</v>
      </c>
      <c r="G38" s="41" t="s">
        <v>15</v>
      </c>
      <c r="H38" s="42"/>
      <c r="I38" s="26"/>
      <c r="J38" s="26"/>
    </row>
    <row r="39" spans="1:10" ht="15">
      <c r="A39" s="16" t="s">
        <v>23</v>
      </c>
      <c r="B39" s="45"/>
      <c r="C39" s="18"/>
      <c r="D39" s="36"/>
      <c r="G39" s="41" t="s">
        <v>16</v>
      </c>
      <c r="H39" s="42"/>
      <c r="I39" s="26"/>
      <c r="J39" s="26"/>
    </row>
    <row r="40" spans="1:10" ht="15">
      <c r="A40" s="14" t="s">
        <v>40</v>
      </c>
      <c r="B40" s="44"/>
      <c r="C40" s="18"/>
      <c r="D40" s="38">
        <f>D33-D37-D38</f>
        <v>455</v>
      </c>
      <c r="G40" s="41" t="s">
        <v>7</v>
      </c>
      <c r="H40" s="42"/>
      <c r="J40" s="26"/>
    </row>
    <row r="41" spans="1:8" ht="15">
      <c r="A41" s="11"/>
      <c r="B41" s="11"/>
      <c r="C41" s="13"/>
      <c r="D41" s="52"/>
      <c r="G41" s="58"/>
      <c r="H41" s="43"/>
    </row>
    <row r="42" spans="1:4" ht="15">
      <c r="A42" s="11" t="s">
        <v>37</v>
      </c>
      <c r="B42" s="11"/>
      <c r="C42" s="10"/>
      <c r="D42" s="10"/>
    </row>
    <row r="43" spans="1:7" ht="15">
      <c r="A43" s="56" t="s">
        <v>25</v>
      </c>
      <c r="B43" s="46"/>
      <c r="C43" s="47"/>
      <c r="D43" s="47"/>
      <c r="E43" s="28"/>
      <c r="F43" s="29"/>
      <c r="G43" s="28"/>
    </row>
    <row r="44" spans="1:6" s="33" customFormat="1" ht="15">
      <c r="A44" s="66"/>
      <c r="B44" s="67"/>
      <c r="C44" s="68"/>
      <c r="D44" s="68"/>
      <c r="F44" s="34"/>
    </row>
    <row r="45" spans="1:8" ht="15">
      <c r="A45" s="35" t="s">
        <v>36</v>
      </c>
      <c r="B45" s="35"/>
      <c r="C45" s="13"/>
      <c r="D45" s="30"/>
      <c r="E45" s="24"/>
      <c r="F45" s="31"/>
      <c r="G45" s="24"/>
      <c r="H45" s="24"/>
    </row>
    <row r="46" spans="1:6" ht="15">
      <c r="A46" s="35"/>
      <c r="B46" s="35"/>
      <c r="C46" s="13"/>
      <c r="D46" s="30"/>
      <c r="E46" s="24"/>
      <c r="F46" s="31"/>
    </row>
    <row r="47" spans="1:8" ht="15">
      <c r="A47" s="12"/>
      <c r="B47" s="12"/>
      <c r="C47" s="30"/>
      <c r="D47" s="30"/>
      <c r="E47" s="24"/>
      <c r="F47" s="31"/>
      <c r="G47" s="24"/>
      <c r="H47" s="24"/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KLON\JAWOR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Krzysztof</cp:lastModifiedBy>
  <cp:lastPrinted>2019-10-02T11:09:09Z</cp:lastPrinted>
  <dcterms:created xsi:type="dcterms:W3CDTF">2001-04-30T09:37:57Z</dcterms:created>
  <dcterms:modified xsi:type="dcterms:W3CDTF">2020-03-27T17:02:38Z</dcterms:modified>
  <cp:category/>
  <cp:version/>
  <cp:contentType/>
  <cp:contentStatus/>
</cp:coreProperties>
</file>